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qgincorp-my.sharepoint.com/personal/thartle_cqg_com/Documents/Desktop/Work Spaces/Map Function/"/>
    </mc:Choice>
  </mc:AlternateContent>
  <xr:revisionPtr revIDLastSave="284" documentId="8_{5952AAF6-3DEA-4842-B613-3512D78195D6}" xr6:coauthVersionLast="47" xr6:coauthVersionMax="47" xr10:uidLastSave="{07A693BC-A095-4FA5-991A-17CD26479E19}"/>
  <bookViews>
    <workbookView xWindow="-120" yWindow="-120" windowWidth="29040" windowHeight="16440" xr2:uid="{517E213C-C03E-4DE3-80C7-0F8D6AFCA80E}"/>
  </bookViews>
  <sheets>
    <sheet name="Display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" i="1" l="1" a="1"/>
  <c r="U2" i="2"/>
  <c r="T471" i="1"/>
  <c r="F1" i="1"/>
  <c r="R4" i="1"/>
  <c r="B246" i="1"/>
  <c r="C246" i="1"/>
  <c r="D246" i="1"/>
  <c r="P246" i="1" s="1"/>
  <c r="E246" i="1"/>
  <c r="G246" i="1"/>
  <c r="H246" i="1"/>
  <c r="I246" i="1"/>
  <c r="J246" i="1"/>
  <c r="K246" i="1"/>
  <c r="L246" i="1"/>
  <c r="M246" i="1"/>
  <c r="N246" i="1"/>
  <c r="O246" i="1" s="1"/>
  <c r="Q246" i="1"/>
  <c r="R246" i="1"/>
  <c r="B357" i="1"/>
  <c r="C357" i="1"/>
  <c r="D357" i="1"/>
  <c r="P357" i="1" s="1"/>
  <c r="E357" i="1"/>
  <c r="G357" i="1"/>
  <c r="H357" i="1"/>
  <c r="I357" i="1"/>
  <c r="J357" i="1"/>
  <c r="K357" i="1"/>
  <c r="L357" i="1"/>
  <c r="M357" i="1"/>
  <c r="N357" i="1"/>
  <c r="O357" i="1" s="1"/>
  <c r="Q357" i="1"/>
  <c r="R357" i="1"/>
  <c r="B58" i="1"/>
  <c r="C58" i="1"/>
  <c r="D58" i="1"/>
  <c r="P58" i="1" s="1"/>
  <c r="E58" i="1"/>
  <c r="G58" i="1"/>
  <c r="H58" i="1"/>
  <c r="I58" i="1"/>
  <c r="J58" i="1"/>
  <c r="K58" i="1"/>
  <c r="L58" i="1"/>
  <c r="M58" i="1"/>
  <c r="N58" i="1"/>
  <c r="O58" i="1" s="1"/>
  <c r="Q58" i="1"/>
  <c r="R58" i="1"/>
  <c r="R504" i="1"/>
  <c r="Q504" i="1"/>
  <c r="N504" i="1"/>
  <c r="O504" i="1" s="1"/>
  <c r="M504" i="1"/>
  <c r="L504" i="1"/>
  <c r="K504" i="1"/>
  <c r="J504" i="1"/>
  <c r="I504" i="1"/>
  <c r="H504" i="1"/>
  <c r="G504" i="1"/>
  <c r="E504" i="1"/>
  <c r="D504" i="1"/>
  <c r="P504" i="1" s="1"/>
  <c r="C504" i="1"/>
  <c r="S504" i="1" s="1"/>
  <c r="B504" i="1"/>
  <c r="R503" i="1"/>
  <c r="Q503" i="1"/>
  <c r="N503" i="1"/>
  <c r="O503" i="1" s="1"/>
  <c r="M503" i="1"/>
  <c r="L503" i="1"/>
  <c r="K503" i="1"/>
  <c r="J503" i="1"/>
  <c r="I503" i="1"/>
  <c r="H503" i="1"/>
  <c r="G503" i="1"/>
  <c r="E503" i="1"/>
  <c r="D503" i="1"/>
  <c r="P503" i="1" s="1"/>
  <c r="C503" i="1"/>
  <c r="S503" i="1" s="1"/>
  <c r="B503" i="1"/>
  <c r="R502" i="1"/>
  <c r="Q502" i="1"/>
  <c r="N502" i="1"/>
  <c r="O502" i="1" s="1"/>
  <c r="M502" i="1"/>
  <c r="L502" i="1"/>
  <c r="K502" i="1"/>
  <c r="J502" i="1"/>
  <c r="I502" i="1"/>
  <c r="H502" i="1"/>
  <c r="G502" i="1"/>
  <c r="E502" i="1"/>
  <c r="D502" i="1"/>
  <c r="P502" i="1" s="1"/>
  <c r="C502" i="1"/>
  <c r="B502" i="1"/>
  <c r="R501" i="1"/>
  <c r="Q501" i="1"/>
  <c r="N501" i="1"/>
  <c r="O501" i="1" s="1"/>
  <c r="M501" i="1"/>
  <c r="L501" i="1"/>
  <c r="K501" i="1"/>
  <c r="J501" i="1"/>
  <c r="I501" i="1"/>
  <c r="H501" i="1"/>
  <c r="G501" i="1"/>
  <c r="E501" i="1"/>
  <c r="D501" i="1"/>
  <c r="P501" i="1" s="1"/>
  <c r="C501" i="1"/>
  <c r="S501" i="1" s="1"/>
  <c r="B501" i="1"/>
  <c r="R500" i="1"/>
  <c r="Q500" i="1"/>
  <c r="N500" i="1"/>
  <c r="O500" i="1" s="1"/>
  <c r="M500" i="1"/>
  <c r="L500" i="1"/>
  <c r="K500" i="1"/>
  <c r="J500" i="1"/>
  <c r="I500" i="1"/>
  <c r="H500" i="1"/>
  <c r="G500" i="1"/>
  <c r="E500" i="1"/>
  <c r="D500" i="1"/>
  <c r="P500" i="1" s="1"/>
  <c r="C500" i="1"/>
  <c r="S500" i="1" s="1"/>
  <c r="B500" i="1"/>
  <c r="R499" i="1"/>
  <c r="Q499" i="1"/>
  <c r="N499" i="1"/>
  <c r="O499" i="1" s="1"/>
  <c r="M499" i="1"/>
  <c r="L499" i="1"/>
  <c r="K499" i="1"/>
  <c r="J499" i="1"/>
  <c r="I499" i="1"/>
  <c r="H499" i="1"/>
  <c r="G499" i="1"/>
  <c r="E499" i="1"/>
  <c r="D499" i="1"/>
  <c r="P499" i="1" s="1"/>
  <c r="C499" i="1"/>
  <c r="S499" i="1" s="1"/>
  <c r="B499" i="1"/>
  <c r="R498" i="1"/>
  <c r="Q498" i="1"/>
  <c r="N498" i="1"/>
  <c r="O498" i="1" s="1"/>
  <c r="M498" i="1"/>
  <c r="L498" i="1"/>
  <c r="K498" i="1"/>
  <c r="J498" i="1"/>
  <c r="I498" i="1"/>
  <c r="H498" i="1"/>
  <c r="G498" i="1"/>
  <c r="E498" i="1"/>
  <c r="D498" i="1"/>
  <c r="P498" i="1" s="1"/>
  <c r="C498" i="1"/>
  <c r="S498" i="1" s="1"/>
  <c r="B498" i="1"/>
  <c r="R497" i="1"/>
  <c r="Q497" i="1"/>
  <c r="N497" i="1"/>
  <c r="O497" i="1" s="1"/>
  <c r="M497" i="1"/>
  <c r="L497" i="1"/>
  <c r="K497" i="1"/>
  <c r="J497" i="1"/>
  <c r="I497" i="1"/>
  <c r="H497" i="1"/>
  <c r="G497" i="1"/>
  <c r="E497" i="1"/>
  <c r="D497" i="1"/>
  <c r="P497" i="1" s="1"/>
  <c r="C497" i="1"/>
  <c r="S497" i="1" s="1"/>
  <c r="B497" i="1"/>
  <c r="R496" i="1"/>
  <c r="Q496" i="1"/>
  <c r="N496" i="1"/>
  <c r="O496" i="1" s="1"/>
  <c r="M496" i="1"/>
  <c r="L496" i="1"/>
  <c r="K496" i="1"/>
  <c r="J496" i="1"/>
  <c r="I496" i="1"/>
  <c r="H496" i="1"/>
  <c r="G496" i="1"/>
  <c r="E496" i="1"/>
  <c r="D496" i="1"/>
  <c r="P496" i="1" s="1"/>
  <c r="C496" i="1"/>
  <c r="S496" i="1" s="1"/>
  <c r="B496" i="1"/>
  <c r="R495" i="1"/>
  <c r="Q495" i="1"/>
  <c r="N495" i="1"/>
  <c r="O495" i="1" s="1"/>
  <c r="M495" i="1"/>
  <c r="L495" i="1"/>
  <c r="K495" i="1"/>
  <c r="J495" i="1"/>
  <c r="I495" i="1"/>
  <c r="H495" i="1"/>
  <c r="G495" i="1"/>
  <c r="E495" i="1"/>
  <c r="D495" i="1"/>
  <c r="P495" i="1" s="1"/>
  <c r="C495" i="1"/>
  <c r="S495" i="1" s="1"/>
  <c r="B495" i="1"/>
  <c r="R494" i="1"/>
  <c r="Q494" i="1"/>
  <c r="N494" i="1"/>
  <c r="O494" i="1" s="1"/>
  <c r="M494" i="1"/>
  <c r="L494" i="1"/>
  <c r="K494" i="1"/>
  <c r="J494" i="1"/>
  <c r="I494" i="1"/>
  <c r="H494" i="1"/>
  <c r="G494" i="1"/>
  <c r="E494" i="1"/>
  <c r="D494" i="1"/>
  <c r="P494" i="1" s="1"/>
  <c r="C494" i="1"/>
  <c r="S494" i="1" s="1"/>
  <c r="B494" i="1"/>
  <c r="R493" i="1"/>
  <c r="Q493" i="1"/>
  <c r="N493" i="1"/>
  <c r="O493" i="1" s="1"/>
  <c r="M493" i="1"/>
  <c r="L493" i="1"/>
  <c r="K493" i="1"/>
  <c r="J493" i="1"/>
  <c r="I493" i="1"/>
  <c r="H493" i="1"/>
  <c r="G493" i="1"/>
  <c r="E493" i="1"/>
  <c r="D493" i="1"/>
  <c r="P493" i="1" s="1"/>
  <c r="C493" i="1"/>
  <c r="B493" i="1"/>
  <c r="R492" i="1"/>
  <c r="Q492" i="1"/>
  <c r="N492" i="1"/>
  <c r="O492" i="1" s="1"/>
  <c r="M492" i="1"/>
  <c r="L492" i="1"/>
  <c r="K492" i="1"/>
  <c r="J492" i="1"/>
  <c r="I492" i="1"/>
  <c r="H492" i="1"/>
  <c r="G492" i="1"/>
  <c r="E492" i="1"/>
  <c r="D492" i="1"/>
  <c r="P492" i="1" s="1"/>
  <c r="C492" i="1"/>
  <c r="S492" i="1" s="1"/>
  <c r="B492" i="1"/>
  <c r="R491" i="1"/>
  <c r="Q491" i="1"/>
  <c r="N491" i="1"/>
  <c r="O491" i="1" s="1"/>
  <c r="M491" i="1"/>
  <c r="L491" i="1"/>
  <c r="K491" i="1"/>
  <c r="J491" i="1"/>
  <c r="I491" i="1"/>
  <c r="H491" i="1"/>
  <c r="G491" i="1"/>
  <c r="E491" i="1"/>
  <c r="D491" i="1"/>
  <c r="P491" i="1" s="1"/>
  <c r="C491" i="1"/>
  <c r="S491" i="1" s="1"/>
  <c r="B491" i="1"/>
  <c r="R490" i="1"/>
  <c r="Q490" i="1"/>
  <c r="N490" i="1"/>
  <c r="O490" i="1" s="1"/>
  <c r="M490" i="1"/>
  <c r="L490" i="1"/>
  <c r="K490" i="1"/>
  <c r="J490" i="1"/>
  <c r="I490" i="1"/>
  <c r="H490" i="1"/>
  <c r="G490" i="1"/>
  <c r="E490" i="1"/>
  <c r="D490" i="1"/>
  <c r="P490" i="1" s="1"/>
  <c r="C490" i="1"/>
  <c r="B490" i="1"/>
  <c r="R489" i="1"/>
  <c r="Q489" i="1"/>
  <c r="N489" i="1"/>
  <c r="O489" i="1" s="1"/>
  <c r="M489" i="1"/>
  <c r="L489" i="1"/>
  <c r="K489" i="1"/>
  <c r="J489" i="1"/>
  <c r="I489" i="1"/>
  <c r="H489" i="1"/>
  <c r="G489" i="1"/>
  <c r="E489" i="1"/>
  <c r="D489" i="1"/>
  <c r="P489" i="1" s="1"/>
  <c r="C489" i="1"/>
  <c r="B489" i="1"/>
  <c r="R488" i="1"/>
  <c r="Q488" i="1"/>
  <c r="N488" i="1"/>
  <c r="O488" i="1" s="1"/>
  <c r="M488" i="1"/>
  <c r="L488" i="1"/>
  <c r="K488" i="1"/>
  <c r="J488" i="1"/>
  <c r="I488" i="1"/>
  <c r="H488" i="1"/>
  <c r="G488" i="1"/>
  <c r="E488" i="1"/>
  <c r="D488" i="1"/>
  <c r="P488" i="1" s="1"/>
  <c r="C488" i="1"/>
  <c r="S488" i="1" s="1"/>
  <c r="B488" i="1"/>
  <c r="R487" i="1"/>
  <c r="Q487" i="1"/>
  <c r="N487" i="1"/>
  <c r="O487" i="1" s="1"/>
  <c r="M487" i="1"/>
  <c r="L487" i="1"/>
  <c r="K487" i="1"/>
  <c r="J487" i="1"/>
  <c r="I487" i="1"/>
  <c r="H487" i="1"/>
  <c r="G487" i="1"/>
  <c r="E487" i="1"/>
  <c r="D487" i="1"/>
  <c r="P487" i="1" s="1"/>
  <c r="C487" i="1"/>
  <c r="S487" i="1" s="1"/>
  <c r="B487" i="1"/>
  <c r="R486" i="1"/>
  <c r="Q486" i="1"/>
  <c r="N486" i="1"/>
  <c r="O486" i="1" s="1"/>
  <c r="M486" i="1"/>
  <c r="L486" i="1"/>
  <c r="K486" i="1"/>
  <c r="J486" i="1"/>
  <c r="I486" i="1"/>
  <c r="H486" i="1"/>
  <c r="G486" i="1"/>
  <c r="E486" i="1"/>
  <c r="D486" i="1"/>
  <c r="P486" i="1" s="1"/>
  <c r="C486" i="1"/>
  <c r="S486" i="1" s="1"/>
  <c r="B486" i="1"/>
  <c r="R485" i="1"/>
  <c r="Q485" i="1"/>
  <c r="N485" i="1"/>
  <c r="O485" i="1" s="1"/>
  <c r="M485" i="1"/>
  <c r="L485" i="1"/>
  <c r="K485" i="1"/>
  <c r="J485" i="1"/>
  <c r="I485" i="1"/>
  <c r="H485" i="1"/>
  <c r="G485" i="1"/>
  <c r="E485" i="1"/>
  <c r="D485" i="1"/>
  <c r="P485" i="1" s="1"/>
  <c r="C485" i="1"/>
  <c r="S485" i="1" s="1"/>
  <c r="B485" i="1"/>
  <c r="R484" i="1"/>
  <c r="Q484" i="1"/>
  <c r="N484" i="1"/>
  <c r="O484" i="1" s="1"/>
  <c r="M484" i="1"/>
  <c r="L484" i="1"/>
  <c r="K484" i="1"/>
  <c r="J484" i="1"/>
  <c r="I484" i="1"/>
  <c r="H484" i="1"/>
  <c r="G484" i="1"/>
  <c r="E484" i="1"/>
  <c r="D484" i="1"/>
  <c r="P484" i="1" s="1"/>
  <c r="C484" i="1"/>
  <c r="B484" i="1"/>
  <c r="R483" i="1"/>
  <c r="Q483" i="1"/>
  <c r="N483" i="1"/>
  <c r="O483" i="1" s="1"/>
  <c r="M483" i="1"/>
  <c r="L483" i="1"/>
  <c r="K483" i="1"/>
  <c r="J483" i="1"/>
  <c r="I483" i="1"/>
  <c r="H483" i="1"/>
  <c r="G483" i="1"/>
  <c r="E483" i="1"/>
  <c r="D483" i="1"/>
  <c r="P483" i="1" s="1"/>
  <c r="C483" i="1"/>
  <c r="B483" i="1"/>
  <c r="R482" i="1"/>
  <c r="Q482" i="1"/>
  <c r="N482" i="1"/>
  <c r="O482" i="1" s="1"/>
  <c r="M482" i="1"/>
  <c r="L482" i="1"/>
  <c r="K482" i="1"/>
  <c r="J482" i="1"/>
  <c r="I482" i="1"/>
  <c r="H482" i="1"/>
  <c r="G482" i="1"/>
  <c r="E482" i="1"/>
  <c r="D482" i="1"/>
  <c r="P482" i="1" s="1"/>
  <c r="C482" i="1"/>
  <c r="S482" i="1" s="1"/>
  <c r="B482" i="1"/>
  <c r="R481" i="1"/>
  <c r="Q481" i="1"/>
  <c r="N481" i="1"/>
  <c r="O481" i="1" s="1"/>
  <c r="M481" i="1"/>
  <c r="L481" i="1"/>
  <c r="K481" i="1"/>
  <c r="J481" i="1"/>
  <c r="I481" i="1"/>
  <c r="H481" i="1"/>
  <c r="G481" i="1"/>
  <c r="E481" i="1"/>
  <c r="D481" i="1"/>
  <c r="P481" i="1" s="1"/>
  <c r="C481" i="1"/>
  <c r="B481" i="1"/>
  <c r="R480" i="1"/>
  <c r="Q480" i="1"/>
  <c r="N480" i="1"/>
  <c r="O480" i="1" s="1"/>
  <c r="M480" i="1"/>
  <c r="L480" i="1"/>
  <c r="K480" i="1"/>
  <c r="J480" i="1"/>
  <c r="I480" i="1"/>
  <c r="H480" i="1"/>
  <c r="G480" i="1"/>
  <c r="E480" i="1"/>
  <c r="D480" i="1"/>
  <c r="P480" i="1" s="1"/>
  <c r="C480" i="1"/>
  <c r="B480" i="1"/>
  <c r="R479" i="1"/>
  <c r="Q479" i="1"/>
  <c r="N479" i="1"/>
  <c r="O479" i="1" s="1"/>
  <c r="M479" i="1"/>
  <c r="L479" i="1"/>
  <c r="K479" i="1"/>
  <c r="J479" i="1"/>
  <c r="I479" i="1"/>
  <c r="H479" i="1"/>
  <c r="G479" i="1"/>
  <c r="E479" i="1"/>
  <c r="D479" i="1"/>
  <c r="P479" i="1" s="1"/>
  <c r="C479" i="1"/>
  <c r="S479" i="1" s="1"/>
  <c r="B479" i="1"/>
  <c r="R478" i="1"/>
  <c r="Q478" i="1"/>
  <c r="N478" i="1"/>
  <c r="O478" i="1" s="1"/>
  <c r="M478" i="1"/>
  <c r="L478" i="1"/>
  <c r="K478" i="1"/>
  <c r="J478" i="1"/>
  <c r="I478" i="1"/>
  <c r="H478" i="1"/>
  <c r="G478" i="1"/>
  <c r="E478" i="1"/>
  <c r="D478" i="1"/>
  <c r="P478" i="1" s="1"/>
  <c r="C478" i="1"/>
  <c r="B478" i="1"/>
  <c r="R477" i="1"/>
  <c r="Q477" i="1"/>
  <c r="N477" i="1"/>
  <c r="O477" i="1" s="1"/>
  <c r="M477" i="1"/>
  <c r="L477" i="1"/>
  <c r="K477" i="1"/>
  <c r="J477" i="1"/>
  <c r="I477" i="1"/>
  <c r="H477" i="1"/>
  <c r="G477" i="1"/>
  <c r="E477" i="1"/>
  <c r="D477" i="1"/>
  <c r="P477" i="1" s="1"/>
  <c r="C477" i="1"/>
  <c r="S477" i="1" s="1"/>
  <c r="B477" i="1"/>
  <c r="R476" i="1"/>
  <c r="Q476" i="1"/>
  <c r="N476" i="1"/>
  <c r="O476" i="1" s="1"/>
  <c r="M476" i="1"/>
  <c r="L476" i="1"/>
  <c r="K476" i="1"/>
  <c r="J476" i="1"/>
  <c r="I476" i="1"/>
  <c r="H476" i="1"/>
  <c r="G476" i="1"/>
  <c r="E476" i="1"/>
  <c r="D476" i="1"/>
  <c r="P476" i="1" s="1"/>
  <c r="C476" i="1"/>
  <c r="S476" i="1" s="1"/>
  <c r="B476" i="1"/>
  <c r="R475" i="1"/>
  <c r="Q475" i="1"/>
  <c r="N475" i="1"/>
  <c r="O475" i="1" s="1"/>
  <c r="M475" i="1"/>
  <c r="L475" i="1"/>
  <c r="K475" i="1"/>
  <c r="J475" i="1"/>
  <c r="I475" i="1"/>
  <c r="H475" i="1"/>
  <c r="G475" i="1"/>
  <c r="E475" i="1"/>
  <c r="D475" i="1"/>
  <c r="P475" i="1" s="1"/>
  <c r="C475" i="1"/>
  <c r="S475" i="1" s="1"/>
  <c r="B475" i="1"/>
  <c r="R474" i="1"/>
  <c r="Q474" i="1"/>
  <c r="N474" i="1"/>
  <c r="O474" i="1" s="1"/>
  <c r="M474" i="1"/>
  <c r="L474" i="1"/>
  <c r="K474" i="1"/>
  <c r="J474" i="1"/>
  <c r="I474" i="1"/>
  <c r="H474" i="1"/>
  <c r="G474" i="1"/>
  <c r="E474" i="1"/>
  <c r="D474" i="1"/>
  <c r="P474" i="1" s="1"/>
  <c r="C474" i="1"/>
  <c r="S474" i="1" s="1"/>
  <c r="B474" i="1"/>
  <c r="R473" i="1"/>
  <c r="Q473" i="1"/>
  <c r="N473" i="1"/>
  <c r="O473" i="1" s="1"/>
  <c r="M473" i="1"/>
  <c r="L473" i="1"/>
  <c r="K473" i="1"/>
  <c r="J473" i="1"/>
  <c r="I473" i="1"/>
  <c r="H473" i="1"/>
  <c r="G473" i="1"/>
  <c r="E473" i="1"/>
  <c r="D473" i="1"/>
  <c r="P473" i="1" s="1"/>
  <c r="C473" i="1"/>
  <c r="S473" i="1" s="1"/>
  <c r="B473" i="1"/>
  <c r="R472" i="1"/>
  <c r="Q472" i="1"/>
  <c r="N472" i="1"/>
  <c r="O472" i="1" s="1"/>
  <c r="M472" i="1"/>
  <c r="L472" i="1"/>
  <c r="K472" i="1"/>
  <c r="J472" i="1"/>
  <c r="I472" i="1"/>
  <c r="H472" i="1"/>
  <c r="G472" i="1"/>
  <c r="E472" i="1"/>
  <c r="D472" i="1"/>
  <c r="P472" i="1" s="1"/>
  <c r="C472" i="1"/>
  <c r="S472" i="1" s="1"/>
  <c r="B472" i="1"/>
  <c r="R471" i="1"/>
  <c r="Q471" i="1"/>
  <c r="N471" i="1"/>
  <c r="O471" i="1" s="1"/>
  <c r="M471" i="1"/>
  <c r="L471" i="1"/>
  <c r="K471" i="1"/>
  <c r="J471" i="1"/>
  <c r="I471" i="1"/>
  <c r="H471" i="1"/>
  <c r="G471" i="1"/>
  <c r="E471" i="1"/>
  <c r="D471" i="1"/>
  <c r="P471" i="1" s="1"/>
  <c r="C471" i="1"/>
  <c r="B471" i="1"/>
  <c r="R470" i="1"/>
  <c r="Q470" i="1"/>
  <c r="N470" i="1"/>
  <c r="O470" i="1" s="1"/>
  <c r="M470" i="1"/>
  <c r="L470" i="1"/>
  <c r="K470" i="1"/>
  <c r="J470" i="1"/>
  <c r="I470" i="1"/>
  <c r="H470" i="1"/>
  <c r="G470" i="1"/>
  <c r="E470" i="1"/>
  <c r="D470" i="1"/>
  <c r="P470" i="1" s="1"/>
  <c r="C470" i="1"/>
  <c r="B470" i="1"/>
  <c r="R469" i="1"/>
  <c r="Q469" i="1"/>
  <c r="N469" i="1"/>
  <c r="O469" i="1" s="1"/>
  <c r="M469" i="1"/>
  <c r="L469" i="1"/>
  <c r="K469" i="1"/>
  <c r="J469" i="1"/>
  <c r="I469" i="1"/>
  <c r="H469" i="1"/>
  <c r="G469" i="1"/>
  <c r="E469" i="1"/>
  <c r="D469" i="1"/>
  <c r="P469" i="1" s="1"/>
  <c r="C469" i="1"/>
  <c r="B469" i="1"/>
  <c r="R468" i="1"/>
  <c r="Q468" i="1"/>
  <c r="N468" i="1"/>
  <c r="O468" i="1" s="1"/>
  <c r="M468" i="1"/>
  <c r="L468" i="1"/>
  <c r="K468" i="1"/>
  <c r="J468" i="1"/>
  <c r="I468" i="1"/>
  <c r="H468" i="1"/>
  <c r="G468" i="1"/>
  <c r="E468" i="1"/>
  <c r="D468" i="1"/>
  <c r="P468" i="1" s="1"/>
  <c r="C468" i="1"/>
  <c r="S468" i="1" s="1"/>
  <c r="B468" i="1"/>
  <c r="R467" i="1"/>
  <c r="Q467" i="1"/>
  <c r="N467" i="1"/>
  <c r="O467" i="1" s="1"/>
  <c r="M467" i="1"/>
  <c r="L467" i="1"/>
  <c r="K467" i="1"/>
  <c r="J467" i="1"/>
  <c r="I467" i="1"/>
  <c r="H467" i="1"/>
  <c r="G467" i="1"/>
  <c r="E467" i="1"/>
  <c r="D467" i="1"/>
  <c r="P467" i="1" s="1"/>
  <c r="C467" i="1"/>
  <c r="S467" i="1" s="1"/>
  <c r="B467" i="1"/>
  <c r="R466" i="1"/>
  <c r="Q466" i="1"/>
  <c r="N466" i="1"/>
  <c r="O466" i="1" s="1"/>
  <c r="M466" i="1"/>
  <c r="L466" i="1"/>
  <c r="K466" i="1"/>
  <c r="J466" i="1"/>
  <c r="I466" i="1"/>
  <c r="H466" i="1"/>
  <c r="G466" i="1"/>
  <c r="E466" i="1"/>
  <c r="D466" i="1"/>
  <c r="P466" i="1" s="1"/>
  <c r="C466" i="1"/>
  <c r="B466" i="1"/>
  <c r="R465" i="1"/>
  <c r="Q465" i="1"/>
  <c r="N465" i="1"/>
  <c r="O465" i="1" s="1"/>
  <c r="M465" i="1"/>
  <c r="L465" i="1"/>
  <c r="K465" i="1"/>
  <c r="J465" i="1"/>
  <c r="I465" i="1"/>
  <c r="H465" i="1"/>
  <c r="G465" i="1"/>
  <c r="E465" i="1"/>
  <c r="D465" i="1"/>
  <c r="P465" i="1" s="1"/>
  <c r="C465" i="1"/>
  <c r="B465" i="1"/>
  <c r="R464" i="1"/>
  <c r="Q464" i="1"/>
  <c r="N464" i="1"/>
  <c r="O464" i="1" s="1"/>
  <c r="M464" i="1"/>
  <c r="L464" i="1"/>
  <c r="K464" i="1"/>
  <c r="J464" i="1"/>
  <c r="I464" i="1"/>
  <c r="H464" i="1"/>
  <c r="G464" i="1"/>
  <c r="E464" i="1"/>
  <c r="D464" i="1"/>
  <c r="P464" i="1" s="1"/>
  <c r="C464" i="1"/>
  <c r="S464" i="1" s="1"/>
  <c r="B464" i="1"/>
  <c r="R463" i="1"/>
  <c r="Q463" i="1"/>
  <c r="N463" i="1"/>
  <c r="O463" i="1" s="1"/>
  <c r="M463" i="1"/>
  <c r="L463" i="1"/>
  <c r="K463" i="1"/>
  <c r="J463" i="1"/>
  <c r="I463" i="1"/>
  <c r="H463" i="1"/>
  <c r="G463" i="1"/>
  <c r="E463" i="1"/>
  <c r="D463" i="1"/>
  <c r="P463" i="1" s="1"/>
  <c r="C463" i="1"/>
  <c r="S463" i="1" s="1"/>
  <c r="B463" i="1"/>
  <c r="R462" i="1"/>
  <c r="Q462" i="1"/>
  <c r="N462" i="1"/>
  <c r="O462" i="1" s="1"/>
  <c r="M462" i="1"/>
  <c r="L462" i="1"/>
  <c r="K462" i="1"/>
  <c r="J462" i="1"/>
  <c r="I462" i="1"/>
  <c r="H462" i="1"/>
  <c r="G462" i="1"/>
  <c r="E462" i="1"/>
  <c r="D462" i="1"/>
  <c r="P462" i="1" s="1"/>
  <c r="C462" i="1"/>
  <c r="S462" i="1" s="1"/>
  <c r="B462" i="1"/>
  <c r="R461" i="1"/>
  <c r="Q461" i="1"/>
  <c r="N461" i="1"/>
  <c r="O461" i="1" s="1"/>
  <c r="M461" i="1"/>
  <c r="L461" i="1"/>
  <c r="K461" i="1"/>
  <c r="J461" i="1"/>
  <c r="I461" i="1"/>
  <c r="H461" i="1"/>
  <c r="G461" i="1"/>
  <c r="E461" i="1"/>
  <c r="D461" i="1"/>
  <c r="P461" i="1" s="1"/>
  <c r="C461" i="1"/>
  <c r="S461" i="1" s="1"/>
  <c r="B461" i="1"/>
  <c r="R460" i="1"/>
  <c r="Q460" i="1"/>
  <c r="N460" i="1"/>
  <c r="O460" i="1" s="1"/>
  <c r="M460" i="1"/>
  <c r="L460" i="1"/>
  <c r="K460" i="1"/>
  <c r="J460" i="1"/>
  <c r="I460" i="1"/>
  <c r="H460" i="1"/>
  <c r="G460" i="1"/>
  <c r="E460" i="1"/>
  <c r="D460" i="1"/>
  <c r="P460" i="1" s="1"/>
  <c r="C460" i="1"/>
  <c r="S460" i="1" s="1"/>
  <c r="B460" i="1"/>
  <c r="R459" i="1"/>
  <c r="Q459" i="1"/>
  <c r="N459" i="1"/>
  <c r="O459" i="1" s="1"/>
  <c r="M459" i="1"/>
  <c r="L459" i="1"/>
  <c r="K459" i="1"/>
  <c r="J459" i="1"/>
  <c r="I459" i="1"/>
  <c r="H459" i="1"/>
  <c r="G459" i="1"/>
  <c r="E459" i="1"/>
  <c r="D459" i="1"/>
  <c r="P459" i="1" s="1"/>
  <c r="C459" i="1"/>
  <c r="S459" i="1" s="1"/>
  <c r="B459" i="1"/>
  <c r="R458" i="1"/>
  <c r="Q458" i="1"/>
  <c r="N458" i="1"/>
  <c r="O458" i="1" s="1"/>
  <c r="M458" i="1"/>
  <c r="L458" i="1"/>
  <c r="K458" i="1"/>
  <c r="J458" i="1"/>
  <c r="I458" i="1"/>
  <c r="H458" i="1"/>
  <c r="G458" i="1"/>
  <c r="E458" i="1"/>
  <c r="D458" i="1"/>
  <c r="P458" i="1" s="1"/>
  <c r="C458" i="1"/>
  <c r="S458" i="1" s="1"/>
  <c r="B458" i="1"/>
  <c r="R457" i="1"/>
  <c r="Q457" i="1"/>
  <c r="N457" i="1"/>
  <c r="O457" i="1" s="1"/>
  <c r="M457" i="1"/>
  <c r="L457" i="1"/>
  <c r="K457" i="1"/>
  <c r="J457" i="1"/>
  <c r="I457" i="1"/>
  <c r="H457" i="1"/>
  <c r="G457" i="1"/>
  <c r="E457" i="1"/>
  <c r="D457" i="1"/>
  <c r="P457" i="1" s="1"/>
  <c r="C457" i="1"/>
  <c r="S457" i="1" s="1"/>
  <c r="B457" i="1"/>
  <c r="R456" i="1"/>
  <c r="Q456" i="1"/>
  <c r="N456" i="1"/>
  <c r="O456" i="1" s="1"/>
  <c r="M456" i="1"/>
  <c r="L456" i="1"/>
  <c r="K456" i="1"/>
  <c r="J456" i="1"/>
  <c r="I456" i="1"/>
  <c r="H456" i="1"/>
  <c r="G456" i="1"/>
  <c r="E456" i="1"/>
  <c r="D456" i="1"/>
  <c r="P456" i="1" s="1"/>
  <c r="C456" i="1"/>
  <c r="B456" i="1"/>
  <c r="R455" i="1"/>
  <c r="Q455" i="1"/>
  <c r="N455" i="1"/>
  <c r="O455" i="1" s="1"/>
  <c r="M455" i="1"/>
  <c r="L455" i="1"/>
  <c r="K455" i="1"/>
  <c r="J455" i="1"/>
  <c r="I455" i="1"/>
  <c r="H455" i="1"/>
  <c r="G455" i="1"/>
  <c r="E455" i="1"/>
  <c r="D455" i="1"/>
  <c r="P455" i="1" s="1"/>
  <c r="C455" i="1"/>
  <c r="S455" i="1" s="1"/>
  <c r="B455" i="1"/>
  <c r="R454" i="1"/>
  <c r="Q454" i="1"/>
  <c r="N454" i="1"/>
  <c r="O454" i="1" s="1"/>
  <c r="M454" i="1"/>
  <c r="L454" i="1"/>
  <c r="K454" i="1"/>
  <c r="J454" i="1"/>
  <c r="I454" i="1"/>
  <c r="H454" i="1"/>
  <c r="G454" i="1"/>
  <c r="E454" i="1"/>
  <c r="D454" i="1"/>
  <c r="P454" i="1" s="1"/>
  <c r="C454" i="1"/>
  <c r="S454" i="1" s="1"/>
  <c r="B454" i="1"/>
  <c r="R453" i="1"/>
  <c r="Q453" i="1"/>
  <c r="N453" i="1"/>
  <c r="O453" i="1" s="1"/>
  <c r="M453" i="1"/>
  <c r="L453" i="1"/>
  <c r="K453" i="1"/>
  <c r="J453" i="1"/>
  <c r="I453" i="1"/>
  <c r="H453" i="1"/>
  <c r="G453" i="1"/>
  <c r="E453" i="1"/>
  <c r="D453" i="1"/>
  <c r="P453" i="1" s="1"/>
  <c r="C453" i="1"/>
  <c r="S453" i="1" s="1"/>
  <c r="B453" i="1"/>
  <c r="R452" i="1"/>
  <c r="Q452" i="1"/>
  <c r="N452" i="1"/>
  <c r="O452" i="1" s="1"/>
  <c r="M452" i="1"/>
  <c r="L452" i="1"/>
  <c r="K452" i="1"/>
  <c r="J452" i="1"/>
  <c r="I452" i="1"/>
  <c r="H452" i="1"/>
  <c r="G452" i="1"/>
  <c r="E452" i="1"/>
  <c r="D452" i="1"/>
  <c r="P452" i="1" s="1"/>
  <c r="C452" i="1"/>
  <c r="B452" i="1"/>
  <c r="R451" i="1"/>
  <c r="Q451" i="1"/>
  <c r="N451" i="1"/>
  <c r="O451" i="1" s="1"/>
  <c r="M451" i="1"/>
  <c r="L451" i="1"/>
  <c r="K451" i="1"/>
  <c r="J451" i="1"/>
  <c r="I451" i="1"/>
  <c r="H451" i="1"/>
  <c r="G451" i="1"/>
  <c r="E451" i="1"/>
  <c r="D451" i="1"/>
  <c r="P451" i="1" s="1"/>
  <c r="C451" i="1"/>
  <c r="B451" i="1"/>
  <c r="R450" i="1"/>
  <c r="Q450" i="1"/>
  <c r="N450" i="1"/>
  <c r="O450" i="1" s="1"/>
  <c r="M450" i="1"/>
  <c r="L450" i="1"/>
  <c r="K450" i="1"/>
  <c r="J450" i="1"/>
  <c r="I450" i="1"/>
  <c r="H450" i="1"/>
  <c r="G450" i="1"/>
  <c r="E450" i="1"/>
  <c r="D450" i="1"/>
  <c r="P450" i="1" s="1"/>
  <c r="C450" i="1"/>
  <c r="S450" i="1" s="1"/>
  <c r="B450" i="1"/>
  <c r="R449" i="1"/>
  <c r="Q449" i="1"/>
  <c r="N449" i="1"/>
  <c r="O449" i="1" s="1"/>
  <c r="M449" i="1"/>
  <c r="L449" i="1"/>
  <c r="K449" i="1"/>
  <c r="J449" i="1"/>
  <c r="I449" i="1"/>
  <c r="H449" i="1"/>
  <c r="G449" i="1"/>
  <c r="E449" i="1"/>
  <c r="D449" i="1"/>
  <c r="P449" i="1" s="1"/>
  <c r="C449" i="1"/>
  <c r="S449" i="1" s="1"/>
  <c r="B449" i="1"/>
  <c r="R448" i="1"/>
  <c r="Q448" i="1"/>
  <c r="N448" i="1"/>
  <c r="O448" i="1" s="1"/>
  <c r="M448" i="1"/>
  <c r="L448" i="1"/>
  <c r="K448" i="1"/>
  <c r="J448" i="1"/>
  <c r="I448" i="1"/>
  <c r="H448" i="1"/>
  <c r="G448" i="1"/>
  <c r="E448" i="1"/>
  <c r="D448" i="1"/>
  <c r="P448" i="1" s="1"/>
  <c r="C448" i="1"/>
  <c r="S448" i="1" s="1"/>
  <c r="B448" i="1"/>
  <c r="R447" i="1"/>
  <c r="Q447" i="1"/>
  <c r="N447" i="1"/>
  <c r="O447" i="1" s="1"/>
  <c r="M447" i="1"/>
  <c r="L447" i="1"/>
  <c r="K447" i="1"/>
  <c r="J447" i="1"/>
  <c r="I447" i="1"/>
  <c r="H447" i="1"/>
  <c r="G447" i="1"/>
  <c r="E447" i="1"/>
  <c r="D447" i="1"/>
  <c r="P447" i="1" s="1"/>
  <c r="C447" i="1"/>
  <c r="S447" i="1" s="1"/>
  <c r="B447" i="1"/>
  <c r="R446" i="1"/>
  <c r="Q446" i="1"/>
  <c r="N446" i="1"/>
  <c r="O446" i="1" s="1"/>
  <c r="M446" i="1"/>
  <c r="L446" i="1"/>
  <c r="K446" i="1"/>
  <c r="J446" i="1"/>
  <c r="I446" i="1"/>
  <c r="H446" i="1"/>
  <c r="G446" i="1"/>
  <c r="E446" i="1"/>
  <c r="D446" i="1"/>
  <c r="P446" i="1" s="1"/>
  <c r="C446" i="1"/>
  <c r="B446" i="1"/>
  <c r="R445" i="1"/>
  <c r="Q445" i="1"/>
  <c r="N445" i="1"/>
  <c r="O445" i="1" s="1"/>
  <c r="M445" i="1"/>
  <c r="L445" i="1"/>
  <c r="K445" i="1"/>
  <c r="J445" i="1"/>
  <c r="I445" i="1"/>
  <c r="H445" i="1"/>
  <c r="G445" i="1"/>
  <c r="E445" i="1"/>
  <c r="D445" i="1"/>
  <c r="P445" i="1" s="1"/>
  <c r="C445" i="1"/>
  <c r="B445" i="1"/>
  <c r="R444" i="1"/>
  <c r="Q444" i="1"/>
  <c r="N444" i="1"/>
  <c r="O444" i="1" s="1"/>
  <c r="M444" i="1"/>
  <c r="L444" i="1"/>
  <c r="K444" i="1"/>
  <c r="J444" i="1"/>
  <c r="I444" i="1"/>
  <c r="H444" i="1"/>
  <c r="G444" i="1"/>
  <c r="E444" i="1"/>
  <c r="D444" i="1"/>
  <c r="P444" i="1" s="1"/>
  <c r="C444" i="1"/>
  <c r="B444" i="1"/>
  <c r="R443" i="1"/>
  <c r="Q443" i="1"/>
  <c r="N443" i="1"/>
  <c r="O443" i="1" s="1"/>
  <c r="M443" i="1"/>
  <c r="L443" i="1"/>
  <c r="K443" i="1"/>
  <c r="J443" i="1"/>
  <c r="I443" i="1"/>
  <c r="H443" i="1"/>
  <c r="G443" i="1"/>
  <c r="E443" i="1"/>
  <c r="D443" i="1"/>
  <c r="P443" i="1" s="1"/>
  <c r="C443" i="1"/>
  <c r="B443" i="1"/>
  <c r="R442" i="1"/>
  <c r="Q442" i="1"/>
  <c r="N442" i="1"/>
  <c r="O442" i="1" s="1"/>
  <c r="M442" i="1"/>
  <c r="L442" i="1"/>
  <c r="K442" i="1"/>
  <c r="J442" i="1"/>
  <c r="I442" i="1"/>
  <c r="H442" i="1"/>
  <c r="G442" i="1"/>
  <c r="E442" i="1"/>
  <c r="D442" i="1"/>
  <c r="P442" i="1" s="1"/>
  <c r="C442" i="1"/>
  <c r="B442" i="1"/>
  <c r="R441" i="1"/>
  <c r="Q441" i="1"/>
  <c r="N441" i="1"/>
  <c r="O441" i="1" s="1"/>
  <c r="M441" i="1"/>
  <c r="L441" i="1"/>
  <c r="K441" i="1"/>
  <c r="J441" i="1"/>
  <c r="I441" i="1"/>
  <c r="H441" i="1"/>
  <c r="G441" i="1"/>
  <c r="E441" i="1"/>
  <c r="D441" i="1"/>
  <c r="P441" i="1" s="1"/>
  <c r="C441" i="1"/>
  <c r="B441" i="1"/>
  <c r="R440" i="1"/>
  <c r="Q440" i="1"/>
  <c r="N440" i="1"/>
  <c r="O440" i="1" s="1"/>
  <c r="M440" i="1"/>
  <c r="L440" i="1"/>
  <c r="K440" i="1"/>
  <c r="J440" i="1"/>
  <c r="I440" i="1"/>
  <c r="H440" i="1"/>
  <c r="G440" i="1"/>
  <c r="E440" i="1"/>
  <c r="D440" i="1"/>
  <c r="P440" i="1" s="1"/>
  <c r="C440" i="1"/>
  <c r="B440" i="1"/>
  <c r="R439" i="1"/>
  <c r="Q439" i="1"/>
  <c r="N439" i="1"/>
  <c r="O439" i="1" s="1"/>
  <c r="M439" i="1"/>
  <c r="L439" i="1"/>
  <c r="K439" i="1"/>
  <c r="J439" i="1"/>
  <c r="I439" i="1"/>
  <c r="H439" i="1"/>
  <c r="G439" i="1"/>
  <c r="E439" i="1"/>
  <c r="D439" i="1"/>
  <c r="P439" i="1" s="1"/>
  <c r="C439" i="1"/>
  <c r="S439" i="1" s="1"/>
  <c r="B439" i="1"/>
  <c r="R438" i="1"/>
  <c r="Q438" i="1"/>
  <c r="N438" i="1"/>
  <c r="O438" i="1" s="1"/>
  <c r="M438" i="1"/>
  <c r="L438" i="1"/>
  <c r="K438" i="1"/>
  <c r="J438" i="1"/>
  <c r="I438" i="1"/>
  <c r="H438" i="1"/>
  <c r="G438" i="1"/>
  <c r="E438" i="1"/>
  <c r="D438" i="1"/>
  <c r="P438" i="1" s="1"/>
  <c r="C438" i="1"/>
  <c r="B438" i="1"/>
  <c r="R437" i="1"/>
  <c r="Q437" i="1"/>
  <c r="N437" i="1"/>
  <c r="O437" i="1" s="1"/>
  <c r="M437" i="1"/>
  <c r="L437" i="1"/>
  <c r="K437" i="1"/>
  <c r="J437" i="1"/>
  <c r="I437" i="1"/>
  <c r="H437" i="1"/>
  <c r="G437" i="1"/>
  <c r="E437" i="1"/>
  <c r="D437" i="1"/>
  <c r="P437" i="1" s="1"/>
  <c r="C437" i="1"/>
  <c r="B437" i="1"/>
  <c r="R436" i="1"/>
  <c r="Q436" i="1"/>
  <c r="N436" i="1"/>
  <c r="O436" i="1" s="1"/>
  <c r="M436" i="1"/>
  <c r="L436" i="1"/>
  <c r="K436" i="1"/>
  <c r="J436" i="1"/>
  <c r="I436" i="1"/>
  <c r="H436" i="1"/>
  <c r="G436" i="1"/>
  <c r="E436" i="1"/>
  <c r="D436" i="1"/>
  <c r="P436" i="1" s="1"/>
  <c r="C436" i="1"/>
  <c r="S436" i="1" s="1"/>
  <c r="B436" i="1"/>
  <c r="R435" i="1"/>
  <c r="Q435" i="1"/>
  <c r="N435" i="1"/>
  <c r="O435" i="1" s="1"/>
  <c r="M435" i="1"/>
  <c r="L435" i="1"/>
  <c r="K435" i="1"/>
  <c r="J435" i="1"/>
  <c r="I435" i="1"/>
  <c r="H435" i="1"/>
  <c r="G435" i="1"/>
  <c r="E435" i="1"/>
  <c r="D435" i="1"/>
  <c r="P435" i="1" s="1"/>
  <c r="C435" i="1"/>
  <c r="S435" i="1" s="1"/>
  <c r="B435" i="1"/>
  <c r="R434" i="1"/>
  <c r="Q434" i="1"/>
  <c r="N434" i="1"/>
  <c r="O434" i="1" s="1"/>
  <c r="M434" i="1"/>
  <c r="L434" i="1"/>
  <c r="K434" i="1"/>
  <c r="J434" i="1"/>
  <c r="I434" i="1"/>
  <c r="H434" i="1"/>
  <c r="G434" i="1"/>
  <c r="E434" i="1"/>
  <c r="D434" i="1"/>
  <c r="P434" i="1" s="1"/>
  <c r="C434" i="1"/>
  <c r="B434" i="1"/>
  <c r="R433" i="1"/>
  <c r="Q433" i="1"/>
  <c r="N433" i="1"/>
  <c r="O433" i="1" s="1"/>
  <c r="M433" i="1"/>
  <c r="L433" i="1"/>
  <c r="K433" i="1"/>
  <c r="J433" i="1"/>
  <c r="I433" i="1"/>
  <c r="H433" i="1"/>
  <c r="G433" i="1"/>
  <c r="E433" i="1"/>
  <c r="D433" i="1"/>
  <c r="P433" i="1" s="1"/>
  <c r="C433" i="1"/>
  <c r="B433" i="1"/>
  <c r="R432" i="1"/>
  <c r="Q432" i="1"/>
  <c r="N432" i="1"/>
  <c r="O432" i="1" s="1"/>
  <c r="M432" i="1"/>
  <c r="L432" i="1"/>
  <c r="K432" i="1"/>
  <c r="J432" i="1"/>
  <c r="I432" i="1"/>
  <c r="H432" i="1"/>
  <c r="G432" i="1"/>
  <c r="E432" i="1"/>
  <c r="D432" i="1"/>
  <c r="P432" i="1" s="1"/>
  <c r="C432" i="1"/>
  <c r="B432" i="1"/>
  <c r="R431" i="1"/>
  <c r="Q431" i="1"/>
  <c r="N431" i="1"/>
  <c r="O431" i="1" s="1"/>
  <c r="M431" i="1"/>
  <c r="L431" i="1"/>
  <c r="K431" i="1"/>
  <c r="J431" i="1"/>
  <c r="I431" i="1"/>
  <c r="H431" i="1"/>
  <c r="G431" i="1"/>
  <c r="E431" i="1"/>
  <c r="D431" i="1"/>
  <c r="P431" i="1" s="1"/>
  <c r="C431" i="1"/>
  <c r="S431" i="1" s="1"/>
  <c r="B431" i="1"/>
  <c r="R430" i="1"/>
  <c r="Q430" i="1"/>
  <c r="N430" i="1"/>
  <c r="O430" i="1" s="1"/>
  <c r="M430" i="1"/>
  <c r="L430" i="1"/>
  <c r="K430" i="1"/>
  <c r="J430" i="1"/>
  <c r="I430" i="1"/>
  <c r="H430" i="1"/>
  <c r="G430" i="1"/>
  <c r="E430" i="1"/>
  <c r="D430" i="1"/>
  <c r="P430" i="1" s="1"/>
  <c r="C430" i="1"/>
  <c r="S430" i="1" s="1"/>
  <c r="B430" i="1"/>
  <c r="R429" i="1"/>
  <c r="Q429" i="1"/>
  <c r="N429" i="1"/>
  <c r="O429" i="1" s="1"/>
  <c r="M429" i="1"/>
  <c r="L429" i="1"/>
  <c r="K429" i="1"/>
  <c r="J429" i="1"/>
  <c r="I429" i="1"/>
  <c r="H429" i="1"/>
  <c r="G429" i="1"/>
  <c r="E429" i="1"/>
  <c r="D429" i="1"/>
  <c r="P429" i="1" s="1"/>
  <c r="C429" i="1"/>
  <c r="B429" i="1"/>
  <c r="R428" i="1"/>
  <c r="Q428" i="1"/>
  <c r="N428" i="1"/>
  <c r="O428" i="1" s="1"/>
  <c r="M428" i="1"/>
  <c r="L428" i="1"/>
  <c r="K428" i="1"/>
  <c r="J428" i="1"/>
  <c r="I428" i="1"/>
  <c r="H428" i="1"/>
  <c r="G428" i="1"/>
  <c r="E428" i="1"/>
  <c r="D428" i="1"/>
  <c r="P428" i="1" s="1"/>
  <c r="C428" i="1"/>
  <c r="S428" i="1" s="1"/>
  <c r="B428" i="1"/>
  <c r="R427" i="1"/>
  <c r="Q427" i="1"/>
  <c r="N427" i="1"/>
  <c r="O427" i="1" s="1"/>
  <c r="M427" i="1"/>
  <c r="L427" i="1"/>
  <c r="K427" i="1"/>
  <c r="J427" i="1"/>
  <c r="I427" i="1"/>
  <c r="H427" i="1"/>
  <c r="G427" i="1"/>
  <c r="E427" i="1"/>
  <c r="D427" i="1"/>
  <c r="P427" i="1" s="1"/>
  <c r="C427" i="1"/>
  <c r="S427" i="1" s="1"/>
  <c r="B427" i="1"/>
  <c r="R426" i="1"/>
  <c r="Q426" i="1"/>
  <c r="N426" i="1"/>
  <c r="O426" i="1" s="1"/>
  <c r="M426" i="1"/>
  <c r="L426" i="1"/>
  <c r="K426" i="1"/>
  <c r="J426" i="1"/>
  <c r="I426" i="1"/>
  <c r="H426" i="1"/>
  <c r="G426" i="1"/>
  <c r="E426" i="1"/>
  <c r="D426" i="1"/>
  <c r="P426" i="1" s="1"/>
  <c r="C426" i="1"/>
  <c r="S426" i="1" s="1"/>
  <c r="B426" i="1"/>
  <c r="R425" i="1"/>
  <c r="Q425" i="1"/>
  <c r="N425" i="1"/>
  <c r="O425" i="1" s="1"/>
  <c r="M425" i="1"/>
  <c r="L425" i="1"/>
  <c r="K425" i="1"/>
  <c r="J425" i="1"/>
  <c r="I425" i="1"/>
  <c r="H425" i="1"/>
  <c r="G425" i="1"/>
  <c r="E425" i="1"/>
  <c r="D425" i="1"/>
  <c r="P425" i="1" s="1"/>
  <c r="C425" i="1"/>
  <c r="S425" i="1" s="1"/>
  <c r="B425" i="1"/>
  <c r="R424" i="1"/>
  <c r="Q424" i="1"/>
  <c r="N424" i="1"/>
  <c r="O424" i="1" s="1"/>
  <c r="M424" i="1"/>
  <c r="L424" i="1"/>
  <c r="K424" i="1"/>
  <c r="J424" i="1"/>
  <c r="I424" i="1"/>
  <c r="H424" i="1"/>
  <c r="G424" i="1"/>
  <c r="E424" i="1"/>
  <c r="D424" i="1"/>
  <c r="P424" i="1" s="1"/>
  <c r="C424" i="1"/>
  <c r="B424" i="1"/>
  <c r="R423" i="1"/>
  <c r="Q423" i="1"/>
  <c r="N423" i="1"/>
  <c r="O423" i="1" s="1"/>
  <c r="M423" i="1"/>
  <c r="L423" i="1"/>
  <c r="K423" i="1"/>
  <c r="J423" i="1"/>
  <c r="I423" i="1"/>
  <c r="H423" i="1"/>
  <c r="G423" i="1"/>
  <c r="E423" i="1"/>
  <c r="D423" i="1"/>
  <c r="P423" i="1" s="1"/>
  <c r="C423" i="1"/>
  <c r="B423" i="1"/>
  <c r="R422" i="1"/>
  <c r="Q422" i="1"/>
  <c r="N422" i="1"/>
  <c r="O422" i="1" s="1"/>
  <c r="M422" i="1"/>
  <c r="L422" i="1"/>
  <c r="K422" i="1"/>
  <c r="J422" i="1"/>
  <c r="I422" i="1"/>
  <c r="H422" i="1"/>
  <c r="G422" i="1"/>
  <c r="E422" i="1"/>
  <c r="D422" i="1"/>
  <c r="P422" i="1" s="1"/>
  <c r="C422" i="1"/>
  <c r="S422" i="1" s="1"/>
  <c r="B422" i="1"/>
  <c r="R421" i="1"/>
  <c r="Q421" i="1"/>
  <c r="N421" i="1"/>
  <c r="O421" i="1" s="1"/>
  <c r="M421" i="1"/>
  <c r="L421" i="1"/>
  <c r="K421" i="1"/>
  <c r="J421" i="1"/>
  <c r="I421" i="1"/>
  <c r="H421" i="1"/>
  <c r="G421" i="1"/>
  <c r="E421" i="1"/>
  <c r="D421" i="1"/>
  <c r="P421" i="1" s="1"/>
  <c r="C421" i="1"/>
  <c r="S421" i="1" s="1"/>
  <c r="B421" i="1"/>
  <c r="R420" i="1"/>
  <c r="Q420" i="1"/>
  <c r="N420" i="1"/>
  <c r="O420" i="1" s="1"/>
  <c r="M420" i="1"/>
  <c r="L420" i="1"/>
  <c r="K420" i="1"/>
  <c r="J420" i="1"/>
  <c r="I420" i="1"/>
  <c r="H420" i="1"/>
  <c r="G420" i="1"/>
  <c r="E420" i="1"/>
  <c r="D420" i="1"/>
  <c r="P420" i="1" s="1"/>
  <c r="C420" i="1"/>
  <c r="S420" i="1" s="1"/>
  <c r="B420" i="1"/>
  <c r="R419" i="1"/>
  <c r="Q419" i="1"/>
  <c r="N419" i="1"/>
  <c r="O419" i="1" s="1"/>
  <c r="M419" i="1"/>
  <c r="L419" i="1"/>
  <c r="K419" i="1"/>
  <c r="J419" i="1"/>
  <c r="I419" i="1"/>
  <c r="H419" i="1"/>
  <c r="G419" i="1"/>
  <c r="E419" i="1"/>
  <c r="D419" i="1"/>
  <c r="P419" i="1" s="1"/>
  <c r="C419" i="1"/>
  <c r="S419" i="1" s="1"/>
  <c r="B419" i="1"/>
  <c r="R418" i="1"/>
  <c r="Q418" i="1"/>
  <c r="N418" i="1"/>
  <c r="O418" i="1" s="1"/>
  <c r="M418" i="1"/>
  <c r="L418" i="1"/>
  <c r="K418" i="1"/>
  <c r="J418" i="1"/>
  <c r="I418" i="1"/>
  <c r="H418" i="1"/>
  <c r="G418" i="1"/>
  <c r="E418" i="1"/>
  <c r="D418" i="1"/>
  <c r="P418" i="1" s="1"/>
  <c r="C418" i="1"/>
  <c r="S418" i="1" s="1"/>
  <c r="B418" i="1"/>
  <c r="R417" i="1"/>
  <c r="Q417" i="1"/>
  <c r="N417" i="1"/>
  <c r="O417" i="1" s="1"/>
  <c r="M417" i="1"/>
  <c r="L417" i="1"/>
  <c r="K417" i="1"/>
  <c r="J417" i="1"/>
  <c r="I417" i="1"/>
  <c r="H417" i="1"/>
  <c r="G417" i="1"/>
  <c r="E417" i="1"/>
  <c r="D417" i="1"/>
  <c r="P417" i="1" s="1"/>
  <c r="C417" i="1"/>
  <c r="S417" i="1" s="1"/>
  <c r="B417" i="1"/>
  <c r="R416" i="1"/>
  <c r="Q416" i="1"/>
  <c r="N416" i="1"/>
  <c r="O416" i="1" s="1"/>
  <c r="M416" i="1"/>
  <c r="L416" i="1"/>
  <c r="K416" i="1"/>
  <c r="J416" i="1"/>
  <c r="I416" i="1"/>
  <c r="H416" i="1"/>
  <c r="G416" i="1"/>
  <c r="E416" i="1"/>
  <c r="D416" i="1"/>
  <c r="P416" i="1" s="1"/>
  <c r="C416" i="1"/>
  <c r="S416" i="1" s="1"/>
  <c r="B416" i="1"/>
  <c r="R415" i="1"/>
  <c r="Q415" i="1"/>
  <c r="N415" i="1"/>
  <c r="O415" i="1" s="1"/>
  <c r="M415" i="1"/>
  <c r="L415" i="1"/>
  <c r="K415" i="1"/>
  <c r="J415" i="1"/>
  <c r="I415" i="1"/>
  <c r="H415" i="1"/>
  <c r="G415" i="1"/>
  <c r="E415" i="1"/>
  <c r="D415" i="1"/>
  <c r="P415" i="1" s="1"/>
  <c r="C415" i="1"/>
  <c r="B415" i="1"/>
  <c r="R414" i="1"/>
  <c r="Q414" i="1"/>
  <c r="N414" i="1"/>
  <c r="O414" i="1" s="1"/>
  <c r="M414" i="1"/>
  <c r="L414" i="1"/>
  <c r="K414" i="1"/>
  <c r="J414" i="1"/>
  <c r="I414" i="1"/>
  <c r="H414" i="1"/>
  <c r="G414" i="1"/>
  <c r="E414" i="1"/>
  <c r="D414" i="1"/>
  <c r="P414" i="1" s="1"/>
  <c r="C414" i="1"/>
  <c r="S414" i="1" s="1"/>
  <c r="B414" i="1"/>
  <c r="R413" i="1"/>
  <c r="Q413" i="1"/>
  <c r="N413" i="1"/>
  <c r="O413" i="1" s="1"/>
  <c r="M413" i="1"/>
  <c r="L413" i="1"/>
  <c r="K413" i="1"/>
  <c r="J413" i="1"/>
  <c r="I413" i="1"/>
  <c r="H413" i="1"/>
  <c r="G413" i="1"/>
  <c r="E413" i="1"/>
  <c r="D413" i="1"/>
  <c r="P413" i="1" s="1"/>
  <c r="C413" i="1"/>
  <c r="B413" i="1"/>
  <c r="R412" i="1"/>
  <c r="Q412" i="1"/>
  <c r="N412" i="1"/>
  <c r="O412" i="1" s="1"/>
  <c r="M412" i="1"/>
  <c r="L412" i="1"/>
  <c r="K412" i="1"/>
  <c r="J412" i="1"/>
  <c r="I412" i="1"/>
  <c r="H412" i="1"/>
  <c r="G412" i="1"/>
  <c r="E412" i="1"/>
  <c r="D412" i="1"/>
  <c r="P412" i="1" s="1"/>
  <c r="C412" i="1"/>
  <c r="B412" i="1"/>
  <c r="R411" i="1"/>
  <c r="Q411" i="1"/>
  <c r="N411" i="1"/>
  <c r="O411" i="1" s="1"/>
  <c r="M411" i="1"/>
  <c r="L411" i="1"/>
  <c r="K411" i="1"/>
  <c r="J411" i="1"/>
  <c r="I411" i="1"/>
  <c r="H411" i="1"/>
  <c r="G411" i="1"/>
  <c r="E411" i="1"/>
  <c r="D411" i="1"/>
  <c r="P411" i="1" s="1"/>
  <c r="C411" i="1"/>
  <c r="S411" i="1" s="1"/>
  <c r="B411" i="1"/>
  <c r="R410" i="1"/>
  <c r="Q410" i="1"/>
  <c r="N410" i="1"/>
  <c r="O410" i="1" s="1"/>
  <c r="M410" i="1"/>
  <c r="L410" i="1"/>
  <c r="K410" i="1"/>
  <c r="J410" i="1"/>
  <c r="I410" i="1"/>
  <c r="H410" i="1"/>
  <c r="G410" i="1"/>
  <c r="E410" i="1"/>
  <c r="D410" i="1"/>
  <c r="P410" i="1" s="1"/>
  <c r="C410" i="1"/>
  <c r="B410" i="1"/>
  <c r="R409" i="1"/>
  <c r="Q409" i="1"/>
  <c r="N409" i="1"/>
  <c r="O409" i="1" s="1"/>
  <c r="M409" i="1"/>
  <c r="L409" i="1"/>
  <c r="K409" i="1"/>
  <c r="J409" i="1"/>
  <c r="I409" i="1"/>
  <c r="H409" i="1"/>
  <c r="G409" i="1"/>
  <c r="E409" i="1"/>
  <c r="D409" i="1"/>
  <c r="P409" i="1" s="1"/>
  <c r="C409" i="1"/>
  <c r="S409" i="1" s="1"/>
  <c r="B409" i="1"/>
  <c r="R408" i="1"/>
  <c r="Q408" i="1"/>
  <c r="N408" i="1"/>
  <c r="O408" i="1" s="1"/>
  <c r="M408" i="1"/>
  <c r="L408" i="1"/>
  <c r="K408" i="1"/>
  <c r="J408" i="1"/>
  <c r="I408" i="1"/>
  <c r="H408" i="1"/>
  <c r="G408" i="1"/>
  <c r="E408" i="1"/>
  <c r="D408" i="1"/>
  <c r="P408" i="1" s="1"/>
  <c r="C408" i="1"/>
  <c r="S408" i="1" s="1"/>
  <c r="B408" i="1"/>
  <c r="R407" i="1"/>
  <c r="Q407" i="1"/>
  <c r="N407" i="1"/>
  <c r="O407" i="1" s="1"/>
  <c r="M407" i="1"/>
  <c r="L407" i="1"/>
  <c r="K407" i="1"/>
  <c r="J407" i="1"/>
  <c r="I407" i="1"/>
  <c r="H407" i="1"/>
  <c r="G407" i="1"/>
  <c r="E407" i="1"/>
  <c r="D407" i="1"/>
  <c r="P407" i="1" s="1"/>
  <c r="C407" i="1"/>
  <c r="S407" i="1" s="1"/>
  <c r="B407" i="1"/>
  <c r="R406" i="1"/>
  <c r="Q406" i="1"/>
  <c r="N406" i="1"/>
  <c r="O406" i="1" s="1"/>
  <c r="M406" i="1"/>
  <c r="L406" i="1"/>
  <c r="K406" i="1"/>
  <c r="J406" i="1"/>
  <c r="I406" i="1"/>
  <c r="H406" i="1"/>
  <c r="G406" i="1"/>
  <c r="E406" i="1"/>
  <c r="D406" i="1"/>
  <c r="P406" i="1" s="1"/>
  <c r="C406" i="1"/>
  <c r="S406" i="1" s="1"/>
  <c r="B406" i="1"/>
  <c r="R405" i="1"/>
  <c r="Q405" i="1"/>
  <c r="N405" i="1"/>
  <c r="O405" i="1" s="1"/>
  <c r="M405" i="1"/>
  <c r="L405" i="1"/>
  <c r="K405" i="1"/>
  <c r="J405" i="1"/>
  <c r="I405" i="1"/>
  <c r="H405" i="1"/>
  <c r="G405" i="1"/>
  <c r="E405" i="1"/>
  <c r="D405" i="1"/>
  <c r="P405" i="1" s="1"/>
  <c r="C405" i="1"/>
  <c r="S405" i="1" s="1"/>
  <c r="B405" i="1"/>
  <c r="R404" i="1"/>
  <c r="Q404" i="1"/>
  <c r="N404" i="1"/>
  <c r="O404" i="1" s="1"/>
  <c r="M404" i="1"/>
  <c r="L404" i="1"/>
  <c r="K404" i="1"/>
  <c r="J404" i="1"/>
  <c r="I404" i="1"/>
  <c r="H404" i="1"/>
  <c r="G404" i="1"/>
  <c r="E404" i="1"/>
  <c r="D404" i="1"/>
  <c r="P404" i="1" s="1"/>
  <c r="C404" i="1"/>
  <c r="B404" i="1"/>
  <c r="R403" i="1"/>
  <c r="Q403" i="1"/>
  <c r="N403" i="1"/>
  <c r="O403" i="1" s="1"/>
  <c r="M403" i="1"/>
  <c r="L403" i="1"/>
  <c r="K403" i="1"/>
  <c r="J403" i="1"/>
  <c r="I403" i="1"/>
  <c r="H403" i="1"/>
  <c r="G403" i="1"/>
  <c r="E403" i="1"/>
  <c r="D403" i="1"/>
  <c r="P403" i="1" s="1"/>
  <c r="C403" i="1"/>
  <c r="S403" i="1" s="1"/>
  <c r="B403" i="1"/>
  <c r="R402" i="1"/>
  <c r="Q402" i="1"/>
  <c r="N402" i="1"/>
  <c r="O402" i="1" s="1"/>
  <c r="M402" i="1"/>
  <c r="L402" i="1"/>
  <c r="K402" i="1"/>
  <c r="J402" i="1"/>
  <c r="I402" i="1"/>
  <c r="H402" i="1"/>
  <c r="G402" i="1"/>
  <c r="E402" i="1"/>
  <c r="D402" i="1"/>
  <c r="P402" i="1" s="1"/>
  <c r="C402" i="1"/>
  <c r="S402" i="1" s="1"/>
  <c r="B402" i="1"/>
  <c r="R401" i="1"/>
  <c r="Q401" i="1"/>
  <c r="N401" i="1"/>
  <c r="O401" i="1" s="1"/>
  <c r="M401" i="1"/>
  <c r="L401" i="1"/>
  <c r="K401" i="1"/>
  <c r="J401" i="1"/>
  <c r="I401" i="1"/>
  <c r="H401" i="1"/>
  <c r="G401" i="1"/>
  <c r="E401" i="1"/>
  <c r="D401" i="1"/>
  <c r="P401" i="1" s="1"/>
  <c r="C401" i="1"/>
  <c r="S401" i="1" s="1"/>
  <c r="B401" i="1"/>
  <c r="R400" i="1"/>
  <c r="Q400" i="1"/>
  <c r="N400" i="1"/>
  <c r="O400" i="1" s="1"/>
  <c r="M400" i="1"/>
  <c r="L400" i="1"/>
  <c r="K400" i="1"/>
  <c r="J400" i="1"/>
  <c r="I400" i="1"/>
  <c r="H400" i="1"/>
  <c r="G400" i="1"/>
  <c r="E400" i="1"/>
  <c r="D400" i="1"/>
  <c r="P400" i="1" s="1"/>
  <c r="C400" i="1"/>
  <c r="S400" i="1" s="1"/>
  <c r="B400" i="1"/>
  <c r="R399" i="1"/>
  <c r="Q399" i="1"/>
  <c r="N399" i="1"/>
  <c r="O399" i="1" s="1"/>
  <c r="M399" i="1"/>
  <c r="L399" i="1"/>
  <c r="K399" i="1"/>
  <c r="J399" i="1"/>
  <c r="I399" i="1"/>
  <c r="H399" i="1"/>
  <c r="G399" i="1"/>
  <c r="E399" i="1"/>
  <c r="D399" i="1"/>
  <c r="P399" i="1" s="1"/>
  <c r="C399" i="1"/>
  <c r="S399" i="1" s="1"/>
  <c r="B399" i="1"/>
  <c r="R398" i="1"/>
  <c r="Q398" i="1"/>
  <c r="N398" i="1"/>
  <c r="O398" i="1" s="1"/>
  <c r="M398" i="1"/>
  <c r="L398" i="1"/>
  <c r="K398" i="1"/>
  <c r="J398" i="1"/>
  <c r="I398" i="1"/>
  <c r="H398" i="1"/>
  <c r="G398" i="1"/>
  <c r="E398" i="1"/>
  <c r="D398" i="1"/>
  <c r="P398" i="1" s="1"/>
  <c r="C398" i="1"/>
  <c r="S398" i="1" s="1"/>
  <c r="B398" i="1"/>
  <c r="R397" i="1"/>
  <c r="Q397" i="1"/>
  <c r="N397" i="1"/>
  <c r="O397" i="1" s="1"/>
  <c r="M397" i="1"/>
  <c r="L397" i="1"/>
  <c r="K397" i="1"/>
  <c r="J397" i="1"/>
  <c r="I397" i="1"/>
  <c r="H397" i="1"/>
  <c r="G397" i="1"/>
  <c r="E397" i="1"/>
  <c r="D397" i="1"/>
  <c r="P397" i="1" s="1"/>
  <c r="C397" i="1"/>
  <c r="S397" i="1" s="1"/>
  <c r="B397" i="1"/>
  <c r="R396" i="1"/>
  <c r="Q396" i="1"/>
  <c r="N396" i="1"/>
  <c r="O396" i="1" s="1"/>
  <c r="M396" i="1"/>
  <c r="L396" i="1"/>
  <c r="K396" i="1"/>
  <c r="J396" i="1"/>
  <c r="I396" i="1"/>
  <c r="H396" i="1"/>
  <c r="G396" i="1"/>
  <c r="E396" i="1"/>
  <c r="D396" i="1"/>
  <c r="P396" i="1" s="1"/>
  <c r="C396" i="1"/>
  <c r="S396" i="1" s="1"/>
  <c r="B396" i="1"/>
  <c r="R395" i="1"/>
  <c r="Q395" i="1"/>
  <c r="N395" i="1"/>
  <c r="O395" i="1" s="1"/>
  <c r="M395" i="1"/>
  <c r="L395" i="1"/>
  <c r="K395" i="1"/>
  <c r="J395" i="1"/>
  <c r="I395" i="1"/>
  <c r="H395" i="1"/>
  <c r="G395" i="1"/>
  <c r="E395" i="1"/>
  <c r="D395" i="1"/>
  <c r="P395" i="1" s="1"/>
  <c r="C395" i="1"/>
  <c r="S395" i="1" s="1"/>
  <c r="B395" i="1"/>
  <c r="R394" i="1"/>
  <c r="Q394" i="1"/>
  <c r="N394" i="1"/>
  <c r="O394" i="1" s="1"/>
  <c r="M394" i="1"/>
  <c r="L394" i="1"/>
  <c r="K394" i="1"/>
  <c r="J394" i="1"/>
  <c r="I394" i="1"/>
  <c r="H394" i="1"/>
  <c r="G394" i="1"/>
  <c r="E394" i="1"/>
  <c r="D394" i="1"/>
  <c r="P394" i="1" s="1"/>
  <c r="C394" i="1"/>
  <c r="S394" i="1" s="1"/>
  <c r="B394" i="1"/>
  <c r="R393" i="1"/>
  <c r="Q393" i="1"/>
  <c r="N393" i="1"/>
  <c r="O393" i="1" s="1"/>
  <c r="M393" i="1"/>
  <c r="L393" i="1"/>
  <c r="K393" i="1"/>
  <c r="J393" i="1"/>
  <c r="I393" i="1"/>
  <c r="H393" i="1"/>
  <c r="G393" i="1"/>
  <c r="E393" i="1"/>
  <c r="D393" i="1"/>
  <c r="P393" i="1" s="1"/>
  <c r="C393" i="1"/>
  <c r="S393" i="1" s="1"/>
  <c r="B393" i="1"/>
  <c r="R392" i="1"/>
  <c r="Q392" i="1"/>
  <c r="N392" i="1"/>
  <c r="O392" i="1" s="1"/>
  <c r="M392" i="1"/>
  <c r="L392" i="1"/>
  <c r="K392" i="1"/>
  <c r="J392" i="1"/>
  <c r="I392" i="1"/>
  <c r="H392" i="1"/>
  <c r="G392" i="1"/>
  <c r="E392" i="1"/>
  <c r="D392" i="1"/>
  <c r="P392" i="1" s="1"/>
  <c r="C392" i="1"/>
  <c r="S392" i="1" s="1"/>
  <c r="B392" i="1"/>
  <c r="R391" i="1"/>
  <c r="Q391" i="1"/>
  <c r="N391" i="1"/>
  <c r="O391" i="1" s="1"/>
  <c r="M391" i="1"/>
  <c r="L391" i="1"/>
  <c r="K391" i="1"/>
  <c r="J391" i="1"/>
  <c r="I391" i="1"/>
  <c r="H391" i="1"/>
  <c r="G391" i="1"/>
  <c r="E391" i="1"/>
  <c r="D391" i="1"/>
  <c r="P391" i="1" s="1"/>
  <c r="C391" i="1"/>
  <c r="S391" i="1" s="1"/>
  <c r="B391" i="1"/>
  <c r="R390" i="1"/>
  <c r="Q390" i="1"/>
  <c r="N390" i="1"/>
  <c r="O390" i="1" s="1"/>
  <c r="M390" i="1"/>
  <c r="L390" i="1"/>
  <c r="K390" i="1"/>
  <c r="J390" i="1"/>
  <c r="I390" i="1"/>
  <c r="H390" i="1"/>
  <c r="G390" i="1"/>
  <c r="E390" i="1"/>
  <c r="D390" i="1"/>
  <c r="P390" i="1" s="1"/>
  <c r="C390" i="1"/>
  <c r="B390" i="1"/>
  <c r="R389" i="1"/>
  <c r="Q389" i="1"/>
  <c r="N389" i="1"/>
  <c r="O389" i="1" s="1"/>
  <c r="M389" i="1"/>
  <c r="L389" i="1"/>
  <c r="K389" i="1"/>
  <c r="J389" i="1"/>
  <c r="I389" i="1"/>
  <c r="H389" i="1"/>
  <c r="G389" i="1"/>
  <c r="E389" i="1"/>
  <c r="D389" i="1"/>
  <c r="P389" i="1" s="1"/>
  <c r="C389" i="1"/>
  <c r="S389" i="1" s="1"/>
  <c r="B389" i="1"/>
  <c r="R388" i="1"/>
  <c r="Q388" i="1"/>
  <c r="N388" i="1"/>
  <c r="O388" i="1" s="1"/>
  <c r="M388" i="1"/>
  <c r="L388" i="1"/>
  <c r="K388" i="1"/>
  <c r="J388" i="1"/>
  <c r="I388" i="1"/>
  <c r="H388" i="1"/>
  <c r="G388" i="1"/>
  <c r="E388" i="1"/>
  <c r="D388" i="1"/>
  <c r="P388" i="1" s="1"/>
  <c r="C388" i="1"/>
  <c r="S388" i="1" s="1"/>
  <c r="B388" i="1"/>
  <c r="R387" i="1"/>
  <c r="Q387" i="1"/>
  <c r="N387" i="1"/>
  <c r="O387" i="1" s="1"/>
  <c r="M387" i="1"/>
  <c r="L387" i="1"/>
  <c r="K387" i="1"/>
  <c r="J387" i="1"/>
  <c r="I387" i="1"/>
  <c r="H387" i="1"/>
  <c r="G387" i="1"/>
  <c r="E387" i="1"/>
  <c r="D387" i="1"/>
  <c r="P387" i="1" s="1"/>
  <c r="C387" i="1"/>
  <c r="S387" i="1" s="1"/>
  <c r="B387" i="1"/>
  <c r="R386" i="1"/>
  <c r="Q386" i="1"/>
  <c r="N386" i="1"/>
  <c r="O386" i="1" s="1"/>
  <c r="M386" i="1"/>
  <c r="L386" i="1"/>
  <c r="K386" i="1"/>
  <c r="J386" i="1"/>
  <c r="I386" i="1"/>
  <c r="H386" i="1"/>
  <c r="G386" i="1"/>
  <c r="E386" i="1"/>
  <c r="D386" i="1"/>
  <c r="P386" i="1" s="1"/>
  <c r="C386" i="1"/>
  <c r="B386" i="1"/>
  <c r="R385" i="1"/>
  <c r="Q385" i="1"/>
  <c r="N385" i="1"/>
  <c r="O385" i="1" s="1"/>
  <c r="M385" i="1"/>
  <c r="L385" i="1"/>
  <c r="K385" i="1"/>
  <c r="J385" i="1"/>
  <c r="I385" i="1"/>
  <c r="H385" i="1"/>
  <c r="G385" i="1"/>
  <c r="E385" i="1"/>
  <c r="D385" i="1"/>
  <c r="P385" i="1" s="1"/>
  <c r="C385" i="1"/>
  <c r="S385" i="1" s="1"/>
  <c r="B385" i="1"/>
  <c r="R384" i="1"/>
  <c r="Q384" i="1"/>
  <c r="N384" i="1"/>
  <c r="O384" i="1" s="1"/>
  <c r="M384" i="1"/>
  <c r="L384" i="1"/>
  <c r="K384" i="1"/>
  <c r="J384" i="1"/>
  <c r="I384" i="1"/>
  <c r="H384" i="1"/>
  <c r="G384" i="1"/>
  <c r="E384" i="1"/>
  <c r="D384" i="1"/>
  <c r="P384" i="1" s="1"/>
  <c r="C384" i="1"/>
  <c r="S384" i="1" s="1"/>
  <c r="B384" i="1"/>
  <c r="R383" i="1"/>
  <c r="Q383" i="1"/>
  <c r="N383" i="1"/>
  <c r="O383" i="1" s="1"/>
  <c r="M383" i="1"/>
  <c r="L383" i="1"/>
  <c r="K383" i="1"/>
  <c r="J383" i="1"/>
  <c r="I383" i="1"/>
  <c r="H383" i="1"/>
  <c r="G383" i="1"/>
  <c r="E383" i="1"/>
  <c r="D383" i="1"/>
  <c r="P383" i="1" s="1"/>
  <c r="C383" i="1"/>
  <c r="S383" i="1" s="1"/>
  <c r="B383" i="1"/>
  <c r="R382" i="1"/>
  <c r="Q382" i="1"/>
  <c r="N382" i="1"/>
  <c r="O382" i="1" s="1"/>
  <c r="M382" i="1"/>
  <c r="L382" i="1"/>
  <c r="K382" i="1"/>
  <c r="J382" i="1"/>
  <c r="I382" i="1"/>
  <c r="H382" i="1"/>
  <c r="G382" i="1"/>
  <c r="E382" i="1"/>
  <c r="D382" i="1"/>
  <c r="P382" i="1" s="1"/>
  <c r="C382" i="1"/>
  <c r="S382" i="1" s="1"/>
  <c r="B382" i="1"/>
  <c r="R381" i="1"/>
  <c r="Q381" i="1"/>
  <c r="N381" i="1"/>
  <c r="O381" i="1" s="1"/>
  <c r="M381" i="1"/>
  <c r="L381" i="1"/>
  <c r="K381" i="1"/>
  <c r="J381" i="1"/>
  <c r="I381" i="1"/>
  <c r="H381" i="1"/>
  <c r="G381" i="1"/>
  <c r="E381" i="1"/>
  <c r="D381" i="1"/>
  <c r="P381" i="1" s="1"/>
  <c r="C381" i="1"/>
  <c r="B381" i="1"/>
  <c r="R380" i="1"/>
  <c r="Q380" i="1"/>
  <c r="N380" i="1"/>
  <c r="O380" i="1" s="1"/>
  <c r="M380" i="1"/>
  <c r="L380" i="1"/>
  <c r="K380" i="1"/>
  <c r="J380" i="1"/>
  <c r="I380" i="1"/>
  <c r="H380" i="1"/>
  <c r="G380" i="1"/>
  <c r="E380" i="1"/>
  <c r="D380" i="1"/>
  <c r="P380" i="1" s="1"/>
  <c r="C380" i="1"/>
  <c r="S380" i="1" s="1"/>
  <c r="B380" i="1"/>
  <c r="R379" i="1"/>
  <c r="Q379" i="1"/>
  <c r="N379" i="1"/>
  <c r="O379" i="1" s="1"/>
  <c r="M379" i="1"/>
  <c r="L379" i="1"/>
  <c r="K379" i="1"/>
  <c r="J379" i="1"/>
  <c r="I379" i="1"/>
  <c r="H379" i="1"/>
  <c r="G379" i="1"/>
  <c r="E379" i="1"/>
  <c r="D379" i="1"/>
  <c r="P379" i="1" s="1"/>
  <c r="C379" i="1"/>
  <c r="B379" i="1"/>
  <c r="R378" i="1"/>
  <c r="Q378" i="1"/>
  <c r="N378" i="1"/>
  <c r="O378" i="1" s="1"/>
  <c r="M378" i="1"/>
  <c r="L378" i="1"/>
  <c r="K378" i="1"/>
  <c r="J378" i="1"/>
  <c r="I378" i="1"/>
  <c r="H378" i="1"/>
  <c r="G378" i="1"/>
  <c r="E378" i="1"/>
  <c r="D378" i="1"/>
  <c r="P378" i="1" s="1"/>
  <c r="C378" i="1"/>
  <c r="B378" i="1"/>
  <c r="R377" i="1"/>
  <c r="Q377" i="1"/>
  <c r="N377" i="1"/>
  <c r="O377" i="1" s="1"/>
  <c r="M377" i="1"/>
  <c r="L377" i="1"/>
  <c r="K377" i="1"/>
  <c r="J377" i="1"/>
  <c r="I377" i="1"/>
  <c r="H377" i="1"/>
  <c r="G377" i="1"/>
  <c r="E377" i="1"/>
  <c r="D377" i="1"/>
  <c r="P377" i="1" s="1"/>
  <c r="C377" i="1"/>
  <c r="S377" i="1" s="1"/>
  <c r="B377" i="1"/>
  <c r="R376" i="1"/>
  <c r="Q376" i="1"/>
  <c r="N376" i="1"/>
  <c r="O376" i="1" s="1"/>
  <c r="M376" i="1"/>
  <c r="L376" i="1"/>
  <c r="K376" i="1"/>
  <c r="J376" i="1"/>
  <c r="I376" i="1"/>
  <c r="H376" i="1"/>
  <c r="G376" i="1"/>
  <c r="E376" i="1"/>
  <c r="D376" i="1"/>
  <c r="P376" i="1" s="1"/>
  <c r="C376" i="1"/>
  <c r="S376" i="1" s="1"/>
  <c r="B376" i="1"/>
  <c r="R375" i="1"/>
  <c r="Q375" i="1"/>
  <c r="N375" i="1"/>
  <c r="O375" i="1" s="1"/>
  <c r="M375" i="1"/>
  <c r="L375" i="1"/>
  <c r="K375" i="1"/>
  <c r="J375" i="1"/>
  <c r="I375" i="1"/>
  <c r="H375" i="1"/>
  <c r="G375" i="1"/>
  <c r="E375" i="1"/>
  <c r="D375" i="1"/>
  <c r="P375" i="1" s="1"/>
  <c r="C375" i="1"/>
  <c r="S375" i="1" s="1"/>
  <c r="B375" i="1"/>
  <c r="R374" i="1"/>
  <c r="Q374" i="1"/>
  <c r="N374" i="1"/>
  <c r="O374" i="1" s="1"/>
  <c r="M374" i="1"/>
  <c r="L374" i="1"/>
  <c r="K374" i="1"/>
  <c r="J374" i="1"/>
  <c r="I374" i="1"/>
  <c r="H374" i="1"/>
  <c r="G374" i="1"/>
  <c r="E374" i="1"/>
  <c r="D374" i="1"/>
  <c r="P374" i="1" s="1"/>
  <c r="C374" i="1"/>
  <c r="S374" i="1" s="1"/>
  <c r="B374" i="1"/>
  <c r="R373" i="1"/>
  <c r="Q373" i="1"/>
  <c r="N373" i="1"/>
  <c r="O373" i="1" s="1"/>
  <c r="M373" i="1"/>
  <c r="L373" i="1"/>
  <c r="K373" i="1"/>
  <c r="J373" i="1"/>
  <c r="I373" i="1"/>
  <c r="H373" i="1"/>
  <c r="G373" i="1"/>
  <c r="E373" i="1"/>
  <c r="D373" i="1"/>
  <c r="P373" i="1" s="1"/>
  <c r="C373" i="1"/>
  <c r="S373" i="1" s="1"/>
  <c r="B373" i="1"/>
  <c r="R372" i="1"/>
  <c r="Q372" i="1"/>
  <c r="N372" i="1"/>
  <c r="O372" i="1" s="1"/>
  <c r="M372" i="1"/>
  <c r="L372" i="1"/>
  <c r="K372" i="1"/>
  <c r="J372" i="1"/>
  <c r="I372" i="1"/>
  <c r="H372" i="1"/>
  <c r="G372" i="1"/>
  <c r="E372" i="1"/>
  <c r="D372" i="1"/>
  <c r="P372" i="1" s="1"/>
  <c r="C372" i="1"/>
  <c r="S372" i="1" s="1"/>
  <c r="B372" i="1"/>
  <c r="R371" i="1"/>
  <c r="Q371" i="1"/>
  <c r="N371" i="1"/>
  <c r="O371" i="1" s="1"/>
  <c r="M371" i="1"/>
  <c r="L371" i="1"/>
  <c r="K371" i="1"/>
  <c r="J371" i="1"/>
  <c r="I371" i="1"/>
  <c r="H371" i="1"/>
  <c r="G371" i="1"/>
  <c r="E371" i="1"/>
  <c r="D371" i="1"/>
  <c r="P371" i="1" s="1"/>
  <c r="C371" i="1"/>
  <c r="S371" i="1" s="1"/>
  <c r="B371" i="1"/>
  <c r="R370" i="1"/>
  <c r="Q370" i="1"/>
  <c r="N370" i="1"/>
  <c r="O370" i="1" s="1"/>
  <c r="M370" i="1"/>
  <c r="L370" i="1"/>
  <c r="K370" i="1"/>
  <c r="J370" i="1"/>
  <c r="I370" i="1"/>
  <c r="H370" i="1"/>
  <c r="G370" i="1"/>
  <c r="E370" i="1"/>
  <c r="D370" i="1"/>
  <c r="P370" i="1" s="1"/>
  <c r="C370" i="1"/>
  <c r="S370" i="1" s="1"/>
  <c r="B370" i="1"/>
  <c r="R369" i="1"/>
  <c r="Q369" i="1"/>
  <c r="N369" i="1"/>
  <c r="O369" i="1" s="1"/>
  <c r="M369" i="1"/>
  <c r="L369" i="1"/>
  <c r="K369" i="1"/>
  <c r="J369" i="1"/>
  <c r="I369" i="1"/>
  <c r="H369" i="1"/>
  <c r="G369" i="1"/>
  <c r="E369" i="1"/>
  <c r="D369" i="1"/>
  <c r="P369" i="1" s="1"/>
  <c r="C369" i="1"/>
  <c r="S369" i="1" s="1"/>
  <c r="B369" i="1"/>
  <c r="R368" i="1"/>
  <c r="Q368" i="1"/>
  <c r="N368" i="1"/>
  <c r="O368" i="1" s="1"/>
  <c r="M368" i="1"/>
  <c r="L368" i="1"/>
  <c r="K368" i="1"/>
  <c r="J368" i="1"/>
  <c r="I368" i="1"/>
  <c r="H368" i="1"/>
  <c r="G368" i="1"/>
  <c r="E368" i="1"/>
  <c r="D368" i="1"/>
  <c r="P368" i="1" s="1"/>
  <c r="C368" i="1"/>
  <c r="S368" i="1" s="1"/>
  <c r="B368" i="1"/>
  <c r="R367" i="1"/>
  <c r="Q367" i="1"/>
  <c r="N367" i="1"/>
  <c r="O367" i="1" s="1"/>
  <c r="M367" i="1"/>
  <c r="L367" i="1"/>
  <c r="K367" i="1"/>
  <c r="J367" i="1"/>
  <c r="I367" i="1"/>
  <c r="H367" i="1"/>
  <c r="G367" i="1"/>
  <c r="E367" i="1"/>
  <c r="D367" i="1"/>
  <c r="P367" i="1" s="1"/>
  <c r="C367" i="1"/>
  <c r="B367" i="1"/>
  <c r="R366" i="1"/>
  <c r="Q366" i="1"/>
  <c r="N366" i="1"/>
  <c r="O366" i="1" s="1"/>
  <c r="M366" i="1"/>
  <c r="L366" i="1"/>
  <c r="K366" i="1"/>
  <c r="J366" i="1"/>
  <c r="I366" i="1"/>
  <c r="H366" i="1"/>
  <c r="G366" i="1"/>
  <c r="E366" i="1"/>
  <c r="D366" i="1"/>
  <c r="P366" i="1" s="1"/>
  <c r="C366" i="1"/>
  <c r="B366" i="1"/>
  <c r="R365" i="1"/>
  <c r="Q365" i="1"/>
  <c r="N365" i="1"/>
  <c r="O365" i="1" s="1"/>
  <c r="M365" i="1"/>
  <c r="L365" i="1"/>
  <c r="K365" i="1"/>
  <c r="J365" i="1"/>
  <c r="I365" i="1"/>
  <c r="H365" i="1"/>
  <c r="G365" i="1"/>
  <c r="E365" i="1"/>
  <c r="D365" i="1"/>
  <c r="P365" i="1" s="1"/>
  <c r="C365" i="1"/>
  <c r="B365" i="1"/>
  <c r="R364" i="1"/>
  <c r="Q364" i="1"/>
  <c r="N364" i="1"/>
  <c r="O364" i="1" s="1"/>
  <c r="M364" i="1"/>
  <c r="L364" i="1"/>
  <c r="K364" i="1"/>
  <c r="J364" i="1"/>
  <c r="I364" i="1"/>
  <c r="H364" i="1"/>
  <c r="G364" i="1"/>
  <c r="E364" i="1"/>
  <c r="D364" i="1"/>
  <c r="P364" i="1" s="1"/>
  <c r="C364" i="1"/>
  <c r="S364" i="1" s="1"/>
  <c r="B364" i="1"/>
  <c r="R363" i="1"/>
  <c r="Q363" i="1"/>
  <c r="N363" i="1"/>
  <c r="O363" i="1" s="1"/>
  <c r="M363" i="1"/>
  <c r="L363" i="1"/>
  <c r="K363" i="1"/>
  <c r="J363" i="1"/>
  <c r="I363" i="1"/>
  <c r="H363" i="1"/>
  <c r="G363" i="1"/>
  <c r="E363" i="1"/>
  <c r="D363" i="1"/>
  <c r="P363" i="1" s="1"/>
  <c r="C363" i="1"/>
  <c r="S363" i="1" s="1"/>
  <c r="B363" i="1"/>
  <c r="R362" i="1"/>
  <c r="Q362" i="1"/>
  <c r="N362" i="1"/>
  <c r="O362" i="1" s="1"/>
  <c r="M362" i="1"/>
  <c r="L362" i="1"/>
  <c r="K362" i="1"/>
  <c r="J362" i="1"/>
  <c r="I362" i="1"/>
  <c r="H362" i="1"/>
  <c r="G362" i="1"/>
  <c r="E362" i="1"/>
  <c r="D362" i="1"/>
  <c r="P362" i="1" s="1"/>
  <c r="C362" i="1"/>
  <c r="S362" i="1" s="1"/>
  <c r="B362" i="1"/>
  <c r="R361" i="1"/>
  <c r="Q361" i="1"/>
  <c r="N361" i="1"/>
  <c r="O361" i="1" s="1"/>
  <c r="M361" i="1"/>
  <c r="L361" i="1"/>
  <c r="K361" i="1"/>
  <c r="J361" i="1"/>
  <c r="I361" i="1"/>
  <c r="H361" i="1"/>
  <c r="G361" i="1"/>
  <c r="E361" i="1"/>
  <c r="D361" i="1"/>
  <c r="P361" i="1" s="1"/>
  <c r="C361" i="1"/>
  <c r="S361" i="1" s="1"/>
  <c r="B361" i="1"/>
  <c r="R360" i="1"/>
  <c r="Q360" i="1"/>
  <c r="N360" i="1"/>
  <c r="O360" i="1" s="1"/>
  <c r="M360" i="1"/>
  <c r="L360" i="1"/>
  <c r="K360" i="1"/>
  <c r="J360" i="1"/>
  <c r="I360" i="1"/>
  <c r="H360" i="1"/>
  <c r="G360" i="1"/>
  <c r="E360" i="1"/>
  <c r="D360" i="1"/>
  <c r="P360" i="1" s="1"/>
  <c r="C360" i="1"/>
  <c r="B360" i="1"/>
  <c r="R359" i="1"/>
  <c r="Q359" i="1"/>
  <c r="N359" i="1"/>
  <c r="O359" i="1" s="1"/>
  <c r="M359" i="1"/>
  <c r="L359" i="1"/>
  <c r="K359" i="1"/>
  <c r="J359" i="1"/>
  <c r="I359" i="1"/>
  <c r="H359" i="1"/>
  <c r="G359" i="1"/>
  <c r="E359" i="1"/>
  <c r="D359" i="1"/>
  <c r="P359" i="1" s="1"/>
  <c r="C359" i="1"/>
  <c r="B359" i="1"/>
  <c r="R358" i="1"/>
  <c r="Q358" i="1"/>
  <c r="N358" i="1"/>
  <c r="O358" i="1" s="1"/>
  <c r="M358" i="1"/>
  <c r="L358" i="1"/>
  <c r="K358" i="1"/>
  <c r="J358" i="1"/>
  <c r="I358" i="1"/>
  <c r="H358" i="1"/>
  <c r="G358" i="1"/>
  <c r="E358" i="1"/>
  <c r="D358" i="1"/>
  <c r="P358" i="1" s="1"/>
  <c r="C358" i="1"/>
  <c r="B358" i="1"/>
  <c r="R356" i="1"/>
  <c r="Q356" i="1"/>
  <c r="N356" i="1"/>
  <c r="O356" i="1" s="1"/>
  <c r="M356" i="1"/>
  <c r="L356" i="1"/>
  <c r="K356" i="1"/>
  <c r="J356" i="1"/>
  <c r="I356" i="1"/>
  <c r="H356" i="1"/>
  <c r="G356" i="1"/>
  <c r="E356" i="1"/>
  <c r="D356" i="1"/>
  <c r="P356" i="1" s="1"/>
  <c r="C356" i="1"/>
  <c r="B356" i="1"/>
  <c r="R355" i="1"/>
  <c r="Q355" i="1"/>
  <c r="N355" i="1"/>
  <c r="O355" i="1" s="1"/>
  <c r="M355" i="1"/>
  <c r="L355" i="1"/>
  <c r="K355" i="1"/>
  <c r="J355" i="1"/>
  <c r="I355" i="1"/>
  <c r="H355" i="1"/>
  <c r="G355" i="1"/>
  <c r="E355" i="1"/>
  <c r="D355" i="1"/>
  <c r="P355" i="1" s="1"/>
  <c r="C355" i="1"/>
  <c r="S355" i="1" s="1"/>
  <c r="B355" i="1"/>
  <c r="R354" i="1"/>
  <c r="Q354" i="1"/>
  <c r="N354" i="1"/>
  <c r="O354" i="1" s="1"/>
  <c r="M354" i="1"/>
  <c r="L354" i="1"/>
  <c r="K354" i="1"/>
  <c r="J354" i="1"/>
  <c r="I354" i="1"/>
  <c r="H354" i="1"/>
  <c r="G354" i="1"/>
  <c r="E354" i="1"/>
  <c r="D354" i="1"/>
  <c r="P354" i="1" s="1"/>
  <c r="C354" i="1"/>
  <c r="S354" i="1" s="1"/>
  <c r="B354" i="1"/>
  <c r="R353" i="1"/>
  <c r="Q353" i="1"/>
  <c r="N353" i="1"/>
  <c r="O353" i="1" s="1"/>
  <c r="M353" i="1"/>
  <c r="L353" i="1"/>
  <c r="K353" i="1"/>
  <c r="J353" i="1"/>
  <c r="I353" i="1"/>
  <c r="H353" i="1"/>
  <c r="G353" i="1"/>
  <c r="E353" i="1"/>
  <c r="D353" i="1"/>
  <c r="P353" i="1" s="1"/>
  <c r="C353" i="1"/>
  <c r="S353" i="1" s="1"/>
  <c r="B353" i="1"/>
  <c r="R352" i="1"/>
  <c r="Q352" i="1"/>
  <c r="N352" i="1"/>
  <c r="O352" i="1" s="1"/>
  <c r="M352" i="1"/>
  <c r="L352" i="1"/>
  <c r="K352" i="1"/>
  <c r="J352" i="1"/>
  <c r="I352" i="1"/>
  <c r="H352" i="1"/>
  <c r="G352" i="1"/>
  <c r="E352" i="1"/>
  <c r="D352" i="1"/>
  <c r="P352" i="1" s="1"/>
  <c r="C352" i="1"/>
  <c r="S352" i="1" s="1"/>
  <c r="B352" i="1"/>
  <c r="R351" i="1"/>
  <c r="Q351" i="1"/>
  <c r="N351" i="1"/>
  <c r="O351" i="1" s="1"/>
  <c r="M351" i="1"/>
  <c r="L351" i="1"/>
  <c r="K351" i="1"/>
  <c r="J351" i="1"/>
  <c r="I351" i="1"/>
  <c r="H351" i="1"/>
  <c r="G351" i="1"/>
  <c r="E351" i="1"/>
  <c r="D351" i="1"/>
  <c r="P351" i="1" s="1"/>
  <c r="C351" i="1"/>
  <c r="S351" i="1" s="1"/>
  <c r="B351" i="1"/>
  <c r="R350" i="1"/>
  <c r="Q350" i="1"/>
  <c r="N350" i="1"/>
  <c r="O350" i="1" s="1"/>
  <c r="M350" i="1"/>
  <c r="L350" i="1"/>
  <c r="K350" i="1"/>
  <c r="J350" i="1"/>
  <c r="I350" i="1"/>
  <c r="H350" i="1"/>
  <c r="G350" i="1"/>
  <c r="E350" i="1"/>
  <c r="D350" i="1"/>
  <c r="P350" i="1" s="1"/>
  <c r="C350" i="1"/>
  <c r="S350" i="1" s="1"/>
  <c r="B350" i="1"/>
  <c r="R349" i="1"/>
  <c r="Q349" i="1"/>
  <c r="N349" i="1"/>
  <c r="O349" i="1" s="1"/>
  <c r="M349" i="1"/>
  <c r="L349" i="1"/>
  <c r="K349" i="1"/>
  <c r="J349" i="1"/>
  <c r="I349" i="1"/>
  <c r="H349" i="1"/>
  <c r="G349" i="1"/>
  <c r="E349" i="1"/>
  <c r="D349" i="1"/>
  <c r="P349" i="1" s="1"/>
  <c r="C349" i="1"/>
  <c r="B349" i="1"/>
  <c r="R348" i="1"/>
  <c r="Q348" i="1"/>
  <c r="N348" i="1"/>
  <c r="O348" i="1" s="1"/>
  <c r="M348" i="1"/>
  <c r="L348" i="1"/>
  <c r="K348" i="1"/>
  <c r="J348" i="1"/>
  <c r="I348" i="1"/>
  <c r="H348" i="1"/>
  <c r="G348" i="1"/>
  <c r="E348" i="1"/>
  <c r="D348" i="1"/>
  <c r="P348" i="1" s="1"/>
  <c r="C348" i="1"/>
  <c r="S348" i="1" s="1"/>
  <c r="B348" i="1"/>
  <c r="R347" i="1"/>
  <c r="Q347" i="1"/>
  <c r="N347" i="1"/>
  <c r="O347" i="1" s="1"/>
  <c r="M347" i="1"/>
  <c r="L347" i="1"/>
  <c r="K347" i="1"/>
  <c r="J347" i="1"/>
  <c r="I347" i="1"/>
  <c r="H347" i="1"/>
  <c r="G347" i="1"/>
  <c r="E347" i="1"/>
  <c r="D347" i="1"/>
  <c r="P347" i="1" s="1"/>
  <c r="C347" i="1"/>
  <c r="B347" i="1"/>
  <c r="R346" i="1"/>
  <c r="Q346" i="1"/>
  <c r="N346" i="1"/>
  <c r="O346" i="1" s="1"/>
  <c r="M346" i="1"/>
  <c r="L346" i="1"/>
  <c r="K346" i="1"/>
  <c r="J346" i="1"/>
  <c r="I346" i="1"/>
  <c r="H346" i="1"/>
  <c r="G346" i="1"/>
  <c r="E346" i="1"/>
  <c r="D346" i="1"/>
  <c r="P346" i="1" s="1"/>
  <c r="C346" i="1"/>
  <c r="B346" i="1"/>
  <c r="R345" i="1"/>
  <c r="Q345" i="1"/>
  <c r="N345" i="1"/>
  <c r="O345" i="1" s="1"/>
  <c r="M345" i="1"/>
  <c r="L345" i="1"/>
  <c r="K345" i="1"/>
  <c r="J345" i="1"/>
  <c r="I345" i="1"/>
  <c r="H345" i="1"/>
  <c r="G345" i="1"/>
  <c r="E345" i="1"/>
  <c r="D345" i="1"/>
  <c r="P345" i="1" s="1"/>
  <c r="C345" i="1"/>
  <c r="B345" i="1"/>
  <c r="R344" i="1"/>
  <c r="Q344" i="1"/>
  <c r="N344" i="1"/>
  <c r="O344" i="1" s="1"/>
  <c r="M344" i="1"/>
  <c r="L344" i="1"/>
  <c r="K344" i="1"/>
  <c r="J344" i="1"/>
  <c r="I344" i="1"/>
  <c r="H344" i="1"/>
  <c r="G344" i="1"/>
  <c r="E344" i="1"/>
  <c r="D344" i="1"/>
  <c r="P344" i="1" s="1"/>
  <c r="C344" i="1"/>
  <c r="S344" i="1" s="1"/>
  <c r="B344" i="1"/>
  <c r="R343" i="1"/>
  <c r="Q343" i="1"/>
  <c r="N343" i="1"/>
  <c r="O343" i="1" s="1"/>
  <c r="M343" i="1"/>
  <c r="L343" i="1"/>
  <c r="K343" i="1"/>
  <c r="J343" i="1"/>
  <c r="I343" i="1"/>
  <c r="H343" i="1"/>
  <c r="G343" i="1"/>
  <c r="E343" i="1"/>
  <c r="D343" i="1"/>
  <c r="P343" i="1" s="1"/>
  <c r="C343" i="1"/>
  <c r="B343" i="1"/>
  <c r="R342" i="1"/>
  <c r="Q342" i="1"/>
  <c r="N342" i="1"/>
  <c r="O342" i="1" s="1"/>
  <c r="M342" i="1"/>
  <c r="L342" i="1"/>
  <c r="K342" i="1"/>
  <c r="J342" i="1"/>
  <c r="I342" i="1"/>
  <c r="H342" i="1"/>
  <c r="G342" i="1"/>
  <c r="E342" i="1"/>
  <c r="D342" i="1"/>
  <c r="P342" i="1" s="1"/>
  <c r="C342" i="1"/>
  <c r="B342" i="1"/>
  <c r="R341" i="1"/>
  <c r="Q341" i="1"/>
  <c r="N341" i="1"/>
  <c r="O341" i="1" s="1"/>
  <c r="M341" i="1"/>
  <c r="L341" i="1"/>
  <c r="K341" i="1"/>
  <c r="J341" i="1"/>
  <c r="I341" i="1"/>
  <c r="H341" i="1"/>
  <c r="G341" i="1"/>
  <c r="E341" i="1"/>
  <c r="D341" i="1"/>
  <c r="P341" i="1" s="1"/>
  <c r="C341" i="1"/>
  <c r="S341" i="1" s="1"/>
  <c r="B341" i="1"/>
  <c r="R340" i="1"/>
  <c r="Q340" i="1"/>
  <c r="N340" i="1"/>
  <c r="O340" i="1" s="1"/>
  <c r="M340" i="1"/>
  <c r="L340" i="1"/>
  <c r="K340" i="1"/>
  <c r="J340" i="1"/>
  <c r="I340" i="1"/>
  <c r="H340" i="1"/>
  <c r="G340" i="1"/>
  <c r="E340" i="1"/>
  <c r="D340" i="1"/>
  <c r="P340" i="1" s="1"/>
  <c r="C340" i="1"/>
  <c r="S340" i="1" s="1"/>
  <c r="B340" i="1"/>
  <c r="R339" i="1"/>
  <c r="Q339" i="1"/>
  <c r="N339" i="1"/>
  <c r="O339" i="1" s="1"/>
  <c r="M339" i="1"/>
  <c r="L339" i="1"/>
  <c r="K339" i="1"/>
  <c r="J339" i="1"/>
  <c r="I339" i="1"/>
  <c r="H339" i="1"/>
  <c r="G339" i="1"/>
  <c r="E339" i="1"/>
  <c r="D339" i="1"/>
  <c r="P339" i="1" s="1"/>
  <c r="C339" i="1"/>
  <c r="S339" i="1" s="1"/>
  <c r="B339" i="1"/>
  <c r="R338" i="1"/>
  <c r="Q338" i="1"/>
  <c r="N338" i="1"/>
  <c r="O338" i="1" s="1"/>
  <c r="M338" i="1"/>
  <c r="L338" i="1"/>
  <c r="K338" i="1"/>
  <c r="J338" i="1"/>
  <c r="I338" i="1"/>
  <c r="H338" i="1"/>
  <c r="G338" i="1"/>
  <c r="E338" i="1"/>
  <c r="D338" i="1"/>
  <c r="P338" i="1" s="1"/>
  <c r="C338" i="1"/>
  <c r="S338" i="1" s="1"/>
  <c r="B338" i="1"/>
  <c r="R337" i="1"/>
  <c r="Q337" i="1"/>
  <c r="N337" i="1"/>
  <c r="O337" i="1" s="1"/>
  <c r="M337" i="1"/>
  <c r="L337" i="1"/>
  <c r="K337" i="1"/>
  <c r="J337" i="1"/>
  <c r="I337" i="1"/>
  <c r="H337" i="1"/>
  <c r="G337" i="1"/>
  <c r="E337" i="1"/>
  <c r="D337" i="1"/>
  <c r="P337" i="1" s="1"/>
  <c r="C337" i="1"/>
  <c r="S337" i="1" s="1"/>
  <c r="B337" i="1"/>
  <c r="R336" i="1"/>
  <c r="Q336" i="1"/>
  <c r="N336" i="1"/>
  <c r="O336" i="1" s="1"/>
  <c r="M336" i="1"/>
  <c r="L336" i="1"/>
  <c r="K336" i="1"/>
  <c r="J336" i="1"/>
  <c r="I336" i="1"/>
  <c r="H336" i="1"/>
  <c r="G336" i="1"/>
  <c r="E336" i="1"/>
  <c r="D336" i="1"/>
  <c r="P336" i="1" s="1"/>
  <c r="C336" i="1"/>
  <c r="S336" i="1" s="1"/>
  <c r="B336" i="1"/>
  <c r="R335" i="1"/>
  <c r="Q335" i="1"/>
  <c r="N335" i="1"/>
  <c r="O335" i="1" s="1"/>
  <c r="M335" i="1"/>
  <c r="L335" i="1"/>
  <c r="K335" i="1"/>
  <c r="J335" i="1"/>
  <c r="I335" i="1"/>
  <c r="H335" i="1"/>
  <c r="G335" i="1"/>
  <c r="E335" i="1"/>
  <c r="D335" i="1"/>
  <c r="P335" i="1" s="1"/>
  <c r="C335" i="1"/>
  <c r="S335" i="1" s="1"/>
  <c r="B335" i="1"/>
  <c r="R334" i="1"/>
  <c r="Q334" i="1"/>
  <c r="N334" i="1"/>
  <c r="O334" i="1" s="1"/>
  <c r="M334" i="1"/>
  <c r="L334" i="1"/>
  <c r="K334" i="1"/>
  <c r="J334" i="1"/>
  <c r="I334" i="1"/>
  <c r="H334" i="1"/>
  <c r="G334" i="1"/>
  <c r="E334" i="1"/>
  <c r="D334" i="1"/>
  <c r="P334" i="1" s="1"/>
  <c r="C334" i="1"/>
  <c r="S334" i="1" s="1"/>
  <c r="B334" i="1"/>
  <c r="R333" i="1"/>
  <c r="Q333" i="1"/>
  <c r="N333" i="1"/>
  <c r="O333" i="1" s="1"/>
  <c r="M333" i="1"/>
  <c r="L333" i="1"/>
  <c r="K333" i="1"/>
  <c r="J333" i="1"/>
  <c r="I333" i="1"/>
  <c r="H333" i="1"/>
  <c r="G333" i="1"/>
  <c r="E333" i="1"/>
  <c r="D333" i="1"/>
  <c r="P333" i="1" s="1"/>
  <c r="C333" i="1"/>
  <c r="B333" i="1"/>
  <c r="R332" i="1"/>
  <c r="Q332" i="1"/>
  <c r="N332" i="1"/>
  <c r="O332" i="1" s="1"/>
  <c r="M332" i="1"/>
  <c r="L332" i="1"/>
  <c r="K332" i="1"/>
  <c r="J332" i="1"/>
  <c r="I332" i="1"/>
  <c r="H332" i="1"/>
  <c r="G332" i="1"/>
  <c r="E332" i="1"/>
  <c r="D332" i="1"/>
  <c r="P332" i="1" s="1"/>
  <c r="C332" i="1"/>
  <c r="S332" i="1" s="1"/>
  <c r="B332" i="1"/>
  <c r="R331" i="1"/>
  <c r="Q331" i="1"/>
  <c r="N331" i="1"/>
  <c r="O331" i="1" s="1"/>
  <c r="M331" i="1"/>
  <c r="L331" i="1"/>
  <c r="K331" i="1"/>
  <c r="J331" i="1"/>
  <c r="I331" i="1"/>
  <c r="H331" i="1"/>
  <c r="G331" i="1"/>
  <c r="E331" i="1"/>
  <c r="D331" i="1"/>
  <c r="P331" i="1" s="1"/>
  <c r="C331" i="1"/>
  <c r="S331" i="1" s="1"/>
  <c r="B331" i="1"/>
  <c r="R330" i="1"/>
  <c r="Q330" i="1"/>
  <c r="N330" i="1"/>
  <c r="O330" i="1" s="1"/>
  <c r="M330" i="1"/>
  <c r="L330" i="1"/>
  <c r="K330" i="1"/>
  <c r="J330" i="1"/>
  <c r="I330" i="1"/>
  <c r="H330" i="1"/>
  <c r="G330" i="1"/>
  <c r="E330" i="1"/>
  <c r="D330" i="1"/>
  <c r="P330" i="1" s="1"/>
  <c r="C330" i="1"/>
  <c r="S330" i="1" s="1"/>
  <c r="B330" i="1"/>
  <c r="R329" i="1"/>
  <c r="Q329" i="1"/>
  <c r="N329" i="1"/>
  <c r="O329" i="1" s="1"/>
  <c r="M329" i="1"/>
  <c r="L329" i="1"/>
  <c r="K329" i="1"/>
  <c r="J329" i="1"/>
  <c r="I329" i="1"/>
  <c r="H329" i="1"/>
  <c r="G329" i="1"/>
  <c r="E329" i="1"/>
  <c r="D329" i="1"/>
  <c r="P329" i="1" s="1"/>
  <c r="C329" i="1"/>
  <c r="S329" i="1" s="1"/>
  <c r="B329" i="1"/>
  <c r="R328" i="1"/>
  <c r="Q328" i="1"/>
  <c r="N328" i="1"/>
  <c r="O328" i="1" s="1"/>
  <c r="M328" i="1"/>
  <c r="L328" i="1"/>
  <c r="K328" i="1"/>
  <c r="J328" i="1"/>
  <c r="I328" i="1"/>
  <c r="H328" i="1"/>
  <c r="G328" i="1"/>
  <c r="E328" i="1"/>
  <c r="D328" i="1"/>
  <c r="P328" i="1" s="1"/>
  <c r="C328" i="1"/>
  <c r="S328" i="1" s="1"/>
  <c r="B328" i="1"/>
  <c r="R327" i="1"/>
  <c r="Q327" i="1"/>
  <c r="N327" i="1"/>
  <c r="O327" i="1" s="1"/>
  <c r="M327" i="1"/>
  <c r="L327" i="1"/>
  <c r="K327" i="1"/>
  <c r="J327" i="1"/>
  <c r="I327" i="1"/>
  <c r="H327" i="1"/>
  <c r="G327" i="1"/>
  <c r="E327" i="1"/>
  <c r="D327" i="1"/>
  <c r="P327" i="1" s="1"/>
  <c r="C327" i="1"/>
  <c r="S327" i="1" s="1"/>
  <c r="B327" i="1"/>
  <c r="R326" i="1"/>
  <c r="Q326" i="1"/>
  <c r="N326" i="1"/>
  <c r="O326" i="1" s="1"/>
  <c r="M326" i="1"/>
  <c r="L326" i="1"/>
  <c r="K326" i="1"/>
  <c r="J326" i="1"/>
  <c r="I326" i="1"/>
  <c r="H326" i="1"/>
  <c r="G326" i="1"/>
  <c r="E326" i="1"/>
  <c r="D326" i="1"/>
  <c r="P326" i="1" s="1"/>
  <c r="C326" i="1"/>
  <c r="B326" i="1"/>
  <c r="R325" i="1"/>
  <c r="Q325" i="1"/>
  <c r="N325" i="1"/>
  <c r="O325" i="1" s="1"/>
  <c r="M325" i="1"/>
  <c r="L325" i="1"/>
  <c r="K325" i="1"/>
  <c r="J325" i="1"/>
  <c r="I325" i="1"/>
  <c r="H325" i="1"/>
  <c r="G325" i="1"/>
  <c r="E325" i="1"/>
  <c r="D325" i="1"/>
  <c r="P325" i="1" s="1"/>
  <c r="C325" i="1"/>
  <c r="S325" i="1" s="1"/>
  <c r="B325" i="1"/>
  <c r="R324" i="1"/>
  <c r="Q324" i="1"/>
  <c r="N324" i="1"/>
  <c r="O324" i="1" s="1"/>
  <c r="M324" i="1"/>
  <c r="L324" i="1"/>
  <c r="K324" i="1"/>
  <c r="J324" i="1"/>
  <c r="I324" i="1"/>
  <c r="H324" i="1"/>
  <c r="G324" i="1"/>
  <c r="E324" i="1"/>
  <c r="D324" i="1"/>
  <c r="P324" i="1" s="1"/>
  <c r="C324" i="1"/>
  <c r="S324" i="1" s="1"/>
  <c r="B324" i="1"/>
  <c r="R323" i="1"/>
  <c r="Q323" i="1"/>
  <c r="N323" i="1"/>
  <c r="O323" i="1" s="1"/>
  <c r="M323" i="1"/>
  <c r="L323" i="1"/>
  <c r="K323" i="1"/>
  <c r="J323" i="1"/>
  <c r="I323" i="1"/>
  <c r="H323" i="1"/>
  <c r="G323" i="1"/>
  <c r="E323" i="1"/>
  <c r="D323" i="1"/>
  <c r="P323" i="1" s="1"/>
  <c r="C323" i="1"/>
  <c r="S323" i="1" s="1"/>
  <c r="B323" i="1"/>
  <c r="R322" i="1"/>
  <c r="Q322" i="1"/>
  <c r="N322" i="1"/>
  <c r="O322" i="1" s="1"/>
  <c r="M322" i="1"/>
  <c r="L322" i="1"/>
  <c r="K322" i="1"/>
  <c r="J322" i="1"/>
  <c r="I322" i="1"/>
  <c r="H322" i="1"/>
  <c r="G322" i="1"/>
  <c r="E322" i="1"/>
  <c r="D322" i="1"/>
  <c r="P322" i="1" s="1"/>
  <c r="C322" i="1"/>
  <c r="S322" i="1" s="1"/>
  <c r="B322" i="1"/>
  <c r="R321" i="1"/>
  <c r="Q321" i="1"/>
  <c r="N321" i="1"/>
  <c r="O321" i="1" s="1"/>
  <c r="M321" i="1"/>
  <c r="L321" i="1"/>
  <c r="K321" i="1"/>
  <c r="J321" i="1"/>
  <c r="I321" i="1"/>
  <c r="H321" i="1"/>
  <c r="G321" i="1"/>
  <c r="E321" i="1"/>
  <c r="D321" i="1"/>
  <c r="P321" i="1" s="1"/>
  <c r="C321" i="1"/>
  <c r="S321" i="1" s="1"/>
  <c r="B321" i="1"/>
  <c r="R320" i="1"/>
  <c r="Q320" i="1"/>
  <c r="N320" i="1"/>
  <c r="O320" i="1" s="1"/>
  <c r="M320" i="1"/>
  <c r="L320" i="1"/>
  <c r="K320" i="1"/>
  <c r="J320" i="1"/>
  <c r="I320" i="1"/>
  <c r="H320" i="1"/>
  <c r="G320" i="1"/>
  <c r="E320" i="1"/>
  <c r="D320" i="1"/>
  <c r="P320" i="1" s="1"/>
  <c r="C320" i="1"/>
  <c r="S320" i="1" s="1"/>
  <c r="B320" i="1"/>
  <c r="R319" i="1"/>
  <c r="Q319" i="1"/>
  <c r="N319" i="1"/>
  <c r="O319" i="1" s="1"/>
  <c r="M319" i="1"/>
  <c r="L319" i="1"/>
  <c r="K319" i="1"/>
  <c r="J319" i="1"/>
  <c r="I319" i="1"/>
  <c r="H319" i="1"/>
  <c r="G319" i="1"/>
  <c r="E319" i="1"/>
  <c r="D319" i="1"/>
  <c r="P319" i="1" s="1"/>
  <c r="C319" i="1"/>
  <c r="B319" i="1"/>
  <c r="R318" i="1"/>
  <c r="Q318" i="1"/>
  <c r="N318" i="1"/>
  <c r="O318" i="1" s="1"/>
  <c r="M318" i="1"/>
  <c r="L318" i="1"/>
  <c r="K318" i="1"/>
  <c r="J318" i="1"/>
  <c r="I318" i="1"/>
  <c r="H318" i="1"/>
  <c r="G318" i="1"/>
  <c r="E318" i="1"/>
  <c r="D318" i="1"/>
  <c r="P318" i="1" s="1"/>
  <c r="C318" i="1"/>
  <c r="S318" i="1" s="1"/>
  <c r="B318" i="1"/>
  <c r="R317" i="1"/>
  <c r="Q317" i="1"/>
  <c r="N317" i="1"/>
  <c r="O317" i="1" s="1"/>
  <c r="M317" i="1"/>
  <c r="L317" i="1"/>
  <c r="K317" i="1"/>
  <c r="J317" i="1"/>
  <c r="I317" i="1"/>
  <c r="H317" i="1"/>
  <c r="G317" i="1"/>
  <c r="E317" i="1"/>
  <c r="D317" i="1"/>
  <c r="P317" i="1" s="1"/>
  <c r="C317" i="1"/>
  <c r="B317" i="1"/>
  <c r="R316" i="1"/>
  <c r="Q316" i="1"/>
  <c r="N316" i="1"/>
  <c r="O316" i="1" s="1"/>
  <c r="M316" i="1"/>
  <c r="L316" i="1"/>
  <c r="K316" i="1"/>
  <c r="J316" i="1"/>
  <c r="I316" i="1"/>
  <c r="H316" i="1"/>
  <c r="G316" i="1"/>
  <c r="E316" i="1"/>
  <c r="D316" i="1"/>
  <c r="P316" i="1" s="1"/>
  <c r="C316" i="1"/>
  <c r="S316" i="1" s="1"/>
  <c r="B316" i="1"/>
  <c r="R315" i="1"/>
  <c r="Q315" i="1"/>
  <c r="N315" i="1"/>
  <c r="O315" i="1" s="1"/>
  <c r="M315" i="1"/>
  <c r="L315" i="1"/>
  <c r="K315" i="1"/>
  <c r="J315" i="1"/>
  <c r="I315" i="1"/>
  <c r="H315" i="1"/>
  <c r="G315" i="1"/>
  <c r="E315" i="1"/>
  <c r="D315" i="1"/>
  <c r="P315" i="1" s="1"/>
  <c r="C315" i="1"/>
  <c r="B315" i="1"/>
  <c r="R314" i="1"/>
  <c r="Q314" i="1"/>
  <c r="N314" i="1"/>
  <c r="O314" i="1" s="1"/>
  <c r="M314" i="1"/>
  <c r="L314" i="1"/>
  <c r="K314" i="1"/>
  <c r="J314" i="1"/>
  <c r="I314" i="1"/>
  <c r="H314" i="1"/>
  <c r="G314" i="1"/>
  <c r="E314" i="1"/>
  <c r="D314" i="1"/>
  <c r="P314" i="1" s="1"/>
  <c r="C314" i="1"/>
  <c r="S314" i="1" s="1"/>
  <c r="B314" i="1"/>
  <c r="R313" i="1"/>
  <c r="Q313" i="1"/>
  <c r="N313" i="1"/>
  <c r="O313" i="1" s="1"/>
  <c r="M313" i="1"/>
  <c r="L313" i="1"/>
  <c r="K313" i="1"/>
  <c r="J313" i="1"/>
  <c r="I313" i="1"/>
  <c r="H313" i="1"/>
  <c r="G313" i="1"/>
  <c r="E313" i="1"/>
  <c r="D313" i="1"/>
  <c r="P313" i="1" s="1"/>
  <c r="C313" i="1"/>
  <c r="B313" i="1"/>
  <c r="R312" i="1"/>
  <c r="Q312" i="1"/>
  <c r="N312" i="1"/>
  <c r="O312" i="1" s="1"/>
  <c r="M312" i="1"/>
  <c r="L312" i="1"/>
  <c r="K312" i="1"/>
  <c r="J312" i="1"/>
  <c r="I312" i="1"/>
  <c r="H312" i="1"/>
  <c r="G312" i="1"/>
  <c r="E312" i="1"/>
  <c r="D312" i="1"/>
  <c r="P312" i="1" s="1"/>
  <c r="C312" i="1"/>
  <c r="B312" i="1"/>
  <c r="R311" i="1"/>
  <c r="Q311" i="1"/>
  <c r="N311" i="1"/>
  <c r="O311" i="1" s="1"/>
  <c r="M311" i="1"/>
  <c r="L311" i="1"/>
  <c r="K311" i="1"/>
  <c r="J311" i="1"/>
  <c r="I311" i="1"/>
  <c r="H311" i="1"/>
  <c r="G311" i="1"/>
  <c r="E311" i="1"/>
  <c r="D311" i="1"/>
  <c r="P311" i="1" s="1"/>
  <c r="C311" i="1"/>
  <c r="S311" i="1" s="1"/>
  <c r="B311" i="1"/>
  <c r="R310" i="1"/>
  <c r="Q310" i="1"/>
  <c r="N310" i="1"/>
  <c r="O310" i="1" s="1"/>
  <c r="M310" i="1"/>
  <c r="L310" i="1"/>
  <c r="K310" i="1"/>
  <c r="J310" i="1"/>
  <c r="I310" i="1"/>
  <c r="H310" i="1"/>
  <c r="G310" i="1"/>
  <c r="E310" i="1"/>
  <c r="D310" i="1"/>
  <c r="P310" i="1" s="1"/>
  <c r="C310" i="1"/>
  <c r="S310" i="1" s="1"/>
  <c r="B310" i="1"/>
  <c r="R309" i="1"/>
  <c r="Q309" i="1"/>
  <c r="N309" i="1"/>
  <c r="O309" i="1" s="1"/>
  <c r="M309" i="1"/>
  <c r="L309" i="1"/>
  <c r="K309" i="1"/>
  <c r="J309" i="1"/>
  <c r="I309" i="1"/>
  <c r="H309" i="1"/>
  <c r="G309" i="1"/>
  <c r="E309" i="1"/>
  <c r="D309" i="1"/>
  <c r="P309" i="1" s="1"/>
  <c r="C309" i="1"/>
  <c r="S309" i="1" s="1"/>
  <c r="B309" i="1"/>
  <c r="R308" i="1"/>
  <c r="Q308" i="1"/>
  <c r="N308" i="1"/>
  <c r="O308" i="1" s="1"/>
  <c r="M308" i="1"/>
  <c r="L308" i="1"/>
  <c r="K308" i="1"/>
  <c r="J308" i="1"/>
  <c r="I308" i="1"/>
  <c r="H308" i="1"/>
  <c r="G308" i="1"/>
  <c r="E308" i="1"/>
  <c r="D308" i="1"/>
  <c r="P308" i="1" s="1"/>
  <c r="C308" i="1"/>
  <c r="B308" i="1"/>
  <c r="R307" i="1"/>
  <c r="Q307" i="1"/>
  <c r="N307" i="1"/>
  <c r="O307" i="1" s="1"/>
  <c r="M307" i="1"/>
  <c r="L307" i="1"/>
  <c r="K307" i="1"/>
  <c r="J307" i="1"/>
  <c r="I307" i="1"/>
  <c r="H307" i="1"/>
  <c r="G307" i="1"/>
  <c r="E307" i="1"/>
  <c r="D307" i="1"/>
  <c r="P307" i="1" s="1"/>
  <c r="C307" i="1"/>
  <c r="S307" i="1" s="1"/>
  <c r="B307" i="1"/>
  <c r="R306" i="1"/>
  <c r="Q306" i="1"/>
  <c r="N306" i="1"/>
  <c r="O306" i="1" s="1"/>
  <c r="M306" i="1"/>
  <c r="L306" i="1"/>
  <c r="K306" i="1"/>
  <c r="J306" i="1"/>
  <c r="I306" i="1"/>
  <c r="H306" i="1"/>
  <c r="G306" i="1"/>
  <c r="E306" i="1"/>
  <c r="D306" i="1"/>
  <c r="P306" i="1" s="1"/>
  <c r="C306" i="1"/>
  <c r="S306" i="1" s="1"/>
  <c r="B306" i="1"/>
  <c r="R305" i="1"/>
  <c r="Q305" i="1"/>
  <c r="N305" i="1"/>
  <c r="O305" i="1" s="1"/>
  <c r="M305" i="1"/>
  <c r="L305" i="1"/>
  <c r="K305" i="1"/>
  <c r="J305" i="1"/>
  <c r="I305" i="1"/>
  <c r="H305" i="1"/>
  <c r="G305" i="1"/>
  <c r="E305" i="1"/>
  <c r="D305" i="1"/>
  <c r="P305" i="1" s="1"/>
  <c r="C305" i="1"/>
  <c r="S305" i="1" s="1"/>
  <c r="B305" i="1"/>
  <c r="R304" i="1"/>
  <c r="Q304" i="1"/>
  <c r="N304" i="1"/>
  <c r="O304" i="1" s="1"/>
  <c r="M304" i="1"/>
  <c r="L304" i="1"/>
  <c r="K304" i="1"/>
  <c r="J304" i="1"/>
  <c r="I304" i="1"/>
  <c r="H304" i="1"/>
  <c r="G304" i="1"/>
  <c r="E304" i="1"/>
  <c r="D304" i="1"/>
  <c r="P304" i="1" s="1"/>
  <c r="C304" i="1"/>
  <c r="S304" i="1" s="1"/>
  <c r="B304" i="1"/>
  <c r="R303" i="1"/>
  <c r="Q303" i="1"/>
  <c r="N303" i="1"/>
  <c r="O303" i="1" s="1"/>
  <c r="M303" i="1"/>
  <c r="L303" i="1"/>
  <c r="K303" i="1"/>
  <c r="J303" i="1"/>
  <c r="I303" i="1"/>
  <c r="H303" i="1"/>
  <c r="G303" i="1"/>
  <c r="E303" i="1"/>
  <c r="D303" i="1"/>
  <c r="P303" i="1" s="1"/>
  <c r="C303" i="1"/>
  <c r="S303" i="1" s="1"/>
  <c r="B303" i="1"/>
  <c r="R302" i="1"/>
  <c r="Q302" i="1"/>
  <c r="N302" i="1"/>
  <c r="O302" i="1" s="1"/>
  <c r="M302" i="1"/>
  <c r="L302" i="1"/>
  <c r="K302" i="1"/>
  <c r="J302" i="1"/>
  <c r="I302" i="1"/>
  <c r="H302" i="1"/>
  <c r="G302" i="1"/>
  <c r="E302" i="1"/>
  <c r="D302" i="1"/>
  <c r="P302" i="1" s="1"/>
  <c r="C302" i="1"/>
  <c r="S302" i="1" s="1"/>
  <c r="B302" i="1"/>
  <c r="R301" i="1"/>
  <c r="Q301" i="1"/>
  <c r="N301" i="1"/>
  <c r="O301" i="1" s="1"/>
  <c r="M301" i="1"/>
  <c r="L301" i="1"/>
  <c r="K301" i="1"/>
  <c r="J301" i="1"/>
  <c r="I301" i="1"/>
  <c r="H301" i="1"/>
  <c r="G301" i="1"/>
  <c r="E301" i="1"/>
  <c r="D301" i="1"/>
  <c r="P301" i="1" s="1"/>
  <c r="C301" i="1"/>
  <c r="S301" i="1" s="1"/>
  <c r="B301" i="1"/>
  <c r="R300" i="1"/>
  <c r="Q300" i="1"/>
  <c r="N300" i="1"/>
  <c r="O300" i="1" s="1"/>
  <c r="M300" i="1"/>
  <c r="L300" i="1"/>
  <c r="K300" i="1"/>
  <c r="J300" i="1"/>
  <c r="I300" i="1"/>
  <c r="H300" i="1"/>
  <c r="G300" i="1"/>
  <c r="E300" i="1"/>
  <c r="D300" i="1"/>
  <c r="P300" i="1" s="1"/>
  <c r="C300" i="1"/>
  <c r="B300" i="1"/>
  <c r="R299" i="1"/>
  <c r="Q299" i="1"/>
  <c r="N299" i="1"/>
  <c r="O299" i="1" s="1"/>
  <c r="M299" i="1"/>
  <c r="L299" i="1"/>
  <c r="K299" i="1"/>
  <c r="J299" i="1"/>
  <c r="I299" i="1"/>
  <c r="H299" i="1"/>
  <c r="G299" i="1"/>
  <c r="E299" i="1"/>
  <c r="D299" i="1"/>
  <c r="P299" i="1" s="1"/>
  <c r="C299" i="1"/>
  <c r="B299" i="1"/>
  <c r="R298" i="1"/>
  <c r="Q298" i="1"/>
  <c r="N298" i="1"/>
  <c r="O298" i="1" s="1"/>
  <c r="M298" i="1"/>
  <c r="L298" i="1"/>
  <c r="K298" i="1"/>
  <c r="J298" i="1"/>
  <c r="I298" i="1"/>
  <c r="H298" i="1"/>
  <c r="G298" i="1"/>
  <c r="E298" i="1"/>
  <c r="D298" i="1"/>
  <c r="P298" i="1" s="1"/>
  <c r="C298" i="1"/>
  <c r="S298" i="1" s="1"/>
  <c r="B298" i="1"/>
  <c r="R297" i="1"/>
  <c r="Q297" i="1"/>
  <c r="N297" i="1"/>
  <c r="O297" i="1" s="1"/>
  <c r="M297" i="1"/>
  <c r="L297" i="1"/>
  <c r="K297" i="1"/>
  <c r="J297" i="1"/>
  <c r="I297" i="1"/>
  <c r="H297" i="1"/>
  <c r="G297" i="1"/>
  <c r="E297" i="1"/>
  <c r="D297" i="1"/>
  <c r="P297" i="1" s="1"/>
  <c r="C297" i="1"/>
  <c r="S297" i="1" s="1"/>
  <c r="B297" i="1"/>
  <c r="R296" i="1"/>
  <c r="Q296" i="1"/>
  <c r="N296" i="1"/>
  <c r="O296" i="1" s="1"/>
  <c r="M296" i="1"/>
  <c r="L296" i="1"/>
  <c r="K296" i="1"/>
  <c r="J296" i="1"/>
  <c r="I296" i="1"/>
  <c r="H296" i="1"/>
  <c r="G296" i="1"/>
  <c r="E296" i="1"/>
  <c r="D296" i="1"/>
  <c r="P296" i="1" s="1"/>
  <c r="C296" i="1"/>
  <c r="S296" i="1" s="1"/>
  <c r="B296" i="1"/>
  <c r="R295" i="1"/>
  <c r="Q295" i="1"/>
  <c r="N295" i="1"/>
  <c r="O295" i="1" s="1"/>
  <c r="M295" i="1"/>
  <c r="L295" i="1"/>
  <c r="K295" i="1"/>
  <c r="J295" i="1"/>
  <c r="I295" i="1"/>
  <c r="H295" i="1"/>
  <c r="G295" i="1"/>
  <c r="E295" i="1"/>
  <c r="D295" i="1"/>
  <c r="P295" i="1" s="1"/>
  <c r="C295" i="1"/>
  <c r="B295" i="1"/>
  <c r="R294" i="1"/>
  <c r="Q294" i="1"/>
  <c r="N294" i="1"/>
  <c r="O294" i="1" s="1"/>
  <c r="M294" i="1"/>
  <c r="L294" i="1"/>
  <c r="K294" i="1"/>
  <c r="J294" i="1"/>
  <c r="I294" i="1"/>
  <c r="H294" i="1"/>
  <c r="G294" i="1"/>
  <c r="E294" i="1"/>
  <c r="D294" i="1"/>
  <c r="P294" i="1" s="1"/>
  <c r="C294" i="1"/>
  <c r="B294" i="1"/>
  <c r="R293" i="1"/>
  <c r="Q293" i="1"/>
  <c r="N293" i="1"/>
  <c r="O293" i="1" s="1"/>
  <c r="M293" i="1"/>
  <c r="L293" i="1"/>
  <c r="K293" i="1"/>
  <c r="J293" i="1"/>
  <c r="I293" i="1"/>
  <c r="H293" i="1"/>
  <c r="G293" i="1"/>
  <c r="E293" i="1"/>
  <c r="D293" i="1"/>
  <c r="P293" i="1" s="1"/>
  <c r="C293" i="1"/>
  <c r="S293" i="1" s="1"/>
  <c r="B293" i="1"/>
  <c r="R292" i="1"/>
  <c r="Q292" i="1"/>
  <c r="N292" i="1"/>
  <c r="O292" i="1" s="1"/>
  <c r="M292" i="1"/>
  <c r="L292" i="1"/>
  <c r="K292" i="1"/>
  <c r="J292" i="1"/>
  <c r="I292" i="1"/>
  <c r="H292" i="1"/>
  <c r="G292" i="1"/>
  <c r="E292" i="1"/>
  <c r="D292" i="1"/>
  <c r="P292" i="1" s="1"/>
  <c r="C292" i="1"/>
  <c r="B292" i="1"/>
  <c r="R291" i="1"/>
  <c r="Q291" i="1"/>
  <c r="N291" i="1"/>
  <c r="O291" i="1" s="1"/>
  <c r="M291" i="1"/>
  <c r="L291" i="1"/>
  <c r="K291" i="1"/>
  <c r="J291" i="1"/>
  <c r="I291" i="1"/>
  <c r="H291" i="1"/>
  <c r="G291" i="1"/>
  <c r="E291" i="1"/>
  <c r="D291" i="1"/>
  <c r="P291" i="1" s="1"/>
  <c r="C291" i="1"/>
  <c r="S291" i="1" s="1"/>
  <c r="B291" i="1"/>
  <c r="R290" i="1"/>
  <c r="Q290" i="1"/>
  <c r="N290" i="1"/>
  <c r="O290" i="1" s="1"/>
  <c r="M290" i="1"/>
  <c r="L290" i="1"/>
  <c r="K290" i="1"/>
  <c r="J290" i="1"/>
  <c r="I290" i="1"/>
  <c r="H290" i="1"/>
  <c r="G290" i="1"/>
  <c r="E290" i="1"/>
  <c r="D290" i="1"/>
  <c r="P290" i="1" s="1"/>
  <c r="C290" i="1"/>
  <c r="S290" i="1" s="1"/>
  <c r="B290" i="1"/>
  <c r="R289" i="1"/>
  <c r="Q289" i="1"/>
  <c r="N289" i="1"/>
  <c r="O289" i="1" s="1"/>
  <c r="M289" i="1"/>
  <c r="L289" i="1"/>
  <c r="K289" i="1"/>
  <c r="J289" i="1"/>
  <c r="I289" i="1"/>
  <c r="H289" i="1"/>
  <c r="G289" i="1"/>
  <c r="E289" i="1"/>
  <c r="D289" i="1"/>
  <c r="P289" i="1" s="1"/>
  <c r="C289" i="1"/>
  <c r="S289" i="1" s="1"/>
  <c r="B289" i="1"/>
  <c r="R288" i="1"/>
  <c r="Q288" i="1"/>
  <c r="N288" i="1"/>
  <c r="O288" i="1" s="1"/>
  <c r="M288" i="1"/>
  <c r="L288" i="1"/>
  <c r="K288" i="1"/>
  <c r="J288" i="1"/>
  <c r="I288" i="1"/>
  <c r="H288" i="1"/>
  <c r="G288" i="1"/>
  <c r="E288" i="1"/>
  <c r="D288" i="1"/>
  <c r="P288" i="1" s="1"/>
  <c r="C288" i="1"/>
  <c r="B288" i="1"/>
  <c r="R287" i="1"/>
  <c r="Q287" i="1"/>
  <c r="N287" i="1"/>
  <c r="O287" i="1" s="1"/>
  <c r="M287" i="1"/>
  <c r="L287" i="1"/>
  <c r="K287" i="1"/>
  <c r="J287" i="1"/>
  <c r="I287" i="1"/>
  <c r="H287" i="1"/>
  <c r="G287" i="1"/>
  <c r="E287" i="1"/>
  <c r="D287" i="1"/>
  <c r="P287" i="1" s="1"/>
  <c r="C287" i="1"/>
  <c r="S287" i="1" s="1"/>
  <c r="B287" i="1"/>
  <c r="R286" i="1"/>
  <c r="Q286" i="1"/>
  <c r="N286" i="1"/>
  <c r="O286" i="1" s="1"/>
  <c r="M286" i="1"/>
  <c r="L286" i="1"/>
  <c r="K286" i="1"/>
  <c r="J286" i="1"/>
  <c r="I286" i="1"/>
  <c r="H286" i="1"/>
  <c r="G286" i="1"/>
  <c r="E286" i="1"/>
  <c r="D286" i="1"/>
  <c r="P286" i="1" s="1"/>
  <c r="C286" i="1"/>
  <c r="B286" i="1"/>
  <c r="R285" i="1"/>
  <c r="Q285" i="1"/>
  <c r="N285" i="1"/>
  <c r="O285" i="1" s="1"/>
  <c r="M285" i="1"/>
  <c r="L285" i="1"/>
  <c r="K285" i="1"/>
  <c r="J285" i="1"/>
  <c r="I285" i="1"/>
  <c r="H285" i="1"/>
  <c r="G285" i="1"/>
  <c r="E285" i="1"/>
  <c r="D285" i="1"/>
  <c r="P285" i="1" s="1"/>
  <c r="C285" i="1"/>
  <c r="B285" i="1"/>
  <c r="R284" i="1"/>
  <c r="Q284" i="1"/>
  <c r="N284" i="1"/>
  <c r="O284" i="1" s="1"/>
  <c r="M284" i="1"/>
  <c r="L284" i="1"/>
  <c r="K284" i="1"/>
  <c r="J284" i="1"/>
  <c r="I284" i="1"/>
  <c r="H284" i="1"/>
  <c r="G284" i="1"/>
  <c r="E284" i="1"/>
  <c r="D284" i="1"/>
  <c r="P284" i="1" s="1"/>
  <c r="C284" i="1"/>
  <c r="S284" i="1" s="1"/>
  <c r="B284" i="1"/>
  <c r="R283" i="1"/>
  <c r="Q283" i="1"/>
  <c r="N283" i="1"/>
  <c r="O283" i="1" s="1"/>
  <c r="M283" i="1"/>
  <c r="L283" i="1"/>
  <c r="K283" i="1"/>
  <c r="J283" i="1"/>
  <c r="I283" i="1"/>
  <c r="H283" i="1"/>
  <c r="G283" i="1"/>
  <c r="E283" i="1"/>
  <c r="D283" i="1"/>
  <c r="P283" i="1" s="1"/>
  <c r="C283" i="1"/>
  <c r="B283" i="1"/>
  <c r="R282" i="1"/>
  <c r="Q282" i="1"/>
  <c r="N282" i="1"/>
  <c r="O282" i="1" s="1"/>
  <c r="M282" i="1"/>
  <c r="L282" i="1"/>
  <c r="K282" i="1"/>
  <c r="J282" i="1"/>
  <c r="I282" i="1"/>
  <c r="H282" i="1"/>
  <c r="G282" i="1"/>
  <c r="E282" i="1"/>
  <c r="D282" i="1"/>
  <c r="P282" i="1" s="1"/>
  <c r="C282" i="1"/>
  <c r="S282" i="1" s="1"/>
  <c r="B282" i="1"/>
  <c r="R281" i="1"/>
  <c r="Q281" i="1"/>
  <c r="N281" i="1"/>
  <c r="O281" i="1" s="1"/>
  <c r="M281" i="1"/>
  <c r="L281" i="1"/>
  <c r="K281" i="1"/>
  <c r="J281" i="1"/>
  <c r="I281" i="1"/>
  <c r="H281" i="1"/>
  <c r="G281" i="1"/>
  <c r="E281" i="1"/>
  <c r="D281" i="1"/>
  <c r="P281" i="1" s="1"/>
  <c r="C281" i="1"/>
  <c r="B281" i="1"/>
  <c r="R280" i="1"/>
  <c r="Q280" i="1"/>
  <c r="N280" i="1"/>
  <c r="O280" i="1" s="1"/>
  <c r="M280" i="1"/>
  <c r="L280" i="1"/>
  <c r="K280" i="1"/>
  <c r="J280" i="1"/>
  <c r="I280" i="1"/>
  <c r="H280" i="1"/>
  <c r="G280" i="1"/>
  <c r="E280" i="1"/>
  <c r="D280" i="1"/>
  <c r="P280" i="1" s="1"/>
  <c r="C280" i="1"/>
  <c r="S280" i="1" s="1"/>
  <c r="B280" i="1"/>
  <c r="R279" i="1"/>
  <c r="Q279" i="1"/>
  <c r="N279" i="1"/>
  <c r="O279" i="1" s="1"/>
  <c r="M279" i="1"/>
  <c r="L279" i="1"/>
  <c r="K279" i="1"/>
  <c r="J279" i="1"/>
  <c r="I279" i="1"/>
  <c r="H279" i="1"/>
  <c r="G279" i="1"/>
  <c r="E279" i="1"/>
  <c r="D279" i="1"/>
  <c r="P279" i="1" s="1"/>
  <c r="C279" i="1"/>
  <c r="S279" i="1" s="1"/>
  <c r="B279" i="1"/>
  <c r="R278" i="1"/>
  <c r="Q278" i="1"/>
  <c r="N278" i="1"/>
  <c r="O278" i="1" s="1"/>
  <c r="M278" i="1"/>
  <c r="L278" i="1"/>
  <c r="K278" i="1"/>
  <c r="J278" i="1"/>
  <c r="I278" i="1"/>
  <c r="H278" i="1"/>
  <c r="G278" i="1"/>
  <c r="E278" i="1"/>
  <c r="D278" i="1"/>
  <c r="P278" i="1" s="1"/>
  <c r="C278" i="1"/>
  <c r="B278" i="1"/>
  <c r="R277" i="1"/>
  <c r="Q277" i="1"/>
  <c r="N277" i="1"/>
  <c r="O277" i="1" s="1"/>
  <c r="M277" i="1"/>
  <c r="L277" i="1"/>
  <c r="K277" i="1"/>
  <c r="J277" i="1"/>
  <c r="I277" i="1"/>
  <c r="H277" i="1"/>
  <c r="G277" i="1"/>
  <c r="E277" i="1"/>
  <c r="D277" i="1"/>
  <c r="P277" i="1" s="1"/>
  <c r="C277" i="1"/>
  <c r="B277" i="1"/>
  <c r="R276" i="1"/>
  <c r="Q276" i="1"/>
  <c r="N276" i="1"/>
  <c r="O276" i="1" s="1"/>
  <c r="M276" i="1"/>
  <c r="L276" i="1"/>
  <c r="K276" i="1"/>
  <c r="J276" i="1"/>
  <c r="I276" i="1"/>
  <c r="H276" i="1"/>
  <c r="G276" i="1"/>
  <c r="E276" i="1"/>
  <c r="D276" i="1"/>
  <c r="P276" i="1" s="1"/>
  <c r="C276" i="1"/>
  <c r="S276" i="1" s="1"/>
  <c r="B276" i="1"/>
  <c r="R275" i="1"/>
  <c r="Q275" i="1"/>
  <c r="N275" i="1"/>
  <c r="O275" i="1" s="1"/>
  <c r="M275" i="1"/>
  <c r="L275" i="1"/>
  <c r="K275" i="1"/>
  <c r="J275" i="1"/>
  <c r="I275" i="1"/>
  <c r="H275" i="1"/>
  <c r="G275" i="1"/>
  <c r="E275" i="1"/>
  <c r="D275" i="1"/>
  <c r="P275" i="1" s="1"/>
  <c r="C275" i="1"/>
  <c r="B275" i="1"/>
  <c r="R274" i="1"/>
  <c r="Q274" i="1"/>
  <c r="N274" i="1"/>
  <c r="O274" i="1" s="1"/>
  <c r="M274" i="1"/>
  <c r="L274" i="1"/>
  <c r="K274" i="1"/>
  <c r="J274" i="1"/>
  <c r="I274" i="1"/>
  <c r="H274" i="1"/>
  <c r="G274" i="1"/>
  <c r="E274" i="1"/>
  <c r="D274" i="1"/>
  <c r="P274" i="1" s="1"/>
  <c r="C274" i="1"/>
  <c r="S274" i="1" s="1"/>
  <c r="B274" i="1"/>
  <c r="R273" i="1"/>
  <c r="Q273" i="1"/>
  <c r="N273" i="1"/>
  <c r="O273" i="1" s="1"/>
  <c r="M273" i="1"/>
  <c r="L273" i="1"/>
  <c r="K273" i="1"/>
  <c r="J273" i="1"/>
  <c r="I273" i="1"/>
  <c r="H273" i="1"/>
  <c r="G273" i="1"/>
  <c r="E273" i="1"/>
  <c r="D273" i="1"/>
  <c r="P273" i="1" s="1"/>
  <c r="C273" i="1"/>
  <c r="B273" i="1"/>
  <c r="R272" i="1"/>
  <c r="Q272" i="1"/>
  <c r="N272" i="1"/>
  <c r="O272" i="1" s="1"/>
  <c r="M272" i="1"/>
  <c r="L272" i="1"/>
  <c r="K272" i="1"/>
  <c r="J272" i="1"/>
  <c r="I272" i="1"/>
  <c r="H272" i="1"/>
  <c r="G272" i="1"/>
  <c r="E272" i="1"/>
  <c r="D272" i="1"/>
  <c r="P272" i="1" s="1"/>
  <c r="C272" i="1"/>
  <c r="S272" i="1" s="1"/>
  <c r="B272" i="1"/>
  <c r="R271" i="1"/>
  <c r="Q271" i="1"/>
  <c r="N271" i="1"/>
  <c r="O271" i="1" s="1"/>
  <c r="M271" i="1"/>
  <c r="L271" i="1"/>
  <c r="K271" i="1"/>
  <c r="J271" i="1"/>
  <c r="I271" i="1"/>
  <c r="H271" i="1"/>
  <c r="G271" i="1"/>
  <c r="E271" i="1"/>
  <c r="D271" i="1"/>
  <c r="P271" i="1" s="1"/>
  <c r="C271" i="1"/>
  <c r="B271" i="1"/>
  <c r="R270" i="1"/>
  <c r="Q270" i="1"/>
  <c r="N270" i="1"/>
  <c r="O270" i="1" s="1"/>
  <c r="M270" i="1"/>
  <c r="L270" i="1"/>
  <c r="K270" i="1"/>
  <c r="J270" i="1"/>
  <c r="I270" i="1"/>
  <c r="H270" i="1"/>
  <c r="G270" i="1"/>
  <c r="E270" i="1"/>
  <c r="D270" i="1"/>
  <c r="P270" i="1" s="1"/>
  <c r="C270" i="1"/>
  <c r="B270" i="1"/>
  <c r="R269" i="1"/>
  <c r="Q269" i="1"/>
  <c r="N269" i="1"/>
  <c r="O269" i="1" s="1"/>
  <c r="M269" i="1"/>
  <c r="L269" i="1"/>
  <c r="K269" i="1"/>
  <c r="J269" i="1"/>
  <c r="I269" i="1"/>
  <c r="H269" i="1"/>
  <c r="G269" i="1"/>
  <c r="E269" i="1"/>
  <c r="D269" i="1"/>
  <c r="P269" i="1" s="1"/>
  <c r="C269" i="1"/>
  <c r="B269" i="1"/>
  <c r="R268" i="1"/>
  <c r="Q268" i="1"/>
  <c r="N268" i="1"/>
  <c r="O268" i="1" s="1"/>
  <c r="M268" i="1"/>
  <c r="L268" i="1"/>
  <c r="K268" i="1"/>
  <c r="J268" i="1"/>
  <c r="I268" i="1"/>
  <c r="H268" i="1"/>
  <c r="G268" i="1"/>
  <c r="E268" i="1"/>
  <c r="D268" i="1"/>
  <c r="P268" i="1" s="1"/>
  <c r="C268" i="1"/>
  <c r="S268" i="1" s="1"/>
  <c r="B268" i="1"/>
  <c r="R267" i="1"/>
  <c r="Q267" i="1"/>
  <c r="N267" i="1"/>
  <c r="O267" i="1" s="1"/>
  <c r="M267" i="1"/>
  <c r="L267" i="1"/>
  <c r="K267" i="1"/>
  <c r="J267" i="1"/>
  <c r="I267" i="1"/>
  <c r="H267" i="1"/>
  <c r="G267" i="1"/>
  <c r="E267" i="1"/>
  <c r="D267" i="1"/>
  <c r="P267" i="1" s="1"/>
  <c r="C267" i="1"/>
  <c r="B267" i="1"/>
  <c r="R266" i="1"/>
  <c r="Q266" i="1"/>
  <c r="N266" i="1"/>
  <c r="O266" i="1" s="1"/>
  <c r="M266" i="1"/>
  <c r="L266" i="1"/>
  <c r="K266" i="1"/>
  <c r="J266" i="1"/>
  <c r="I266" i="1"/>
  <c r="H266" i="1"/>
  <c r="G266" i="1"/>
  <c r="E266" i="1"/>
  <c r="D266" i="1"/>
  <c r="P266" i="1" s="1"/>
  <c r="C266" i="1"/>
  <c r="B266" i="1"/>
  <c r="R265" i="1"/>
  <c r="Q265" i="1"/>
  <c r="N265" i="1"/>
  <c r="O265" i="1" s="1"/>
  <c r="M265" i="1"/>
  <c r="L265" i="1"/>
  <c r="K265" i="1"/>
  <c r="J265" i="1"/>
  <c r="I265" i="1"/>
  <c r="H265" i="1"/>
  <c r="G265" i="1"/>
  <c r="E265" i="1"/>
  <c r="D265" i="1"/>
  <c r="P265" i="1" s="1"/>
  <c r="C265" i="1"/>
  <c r="B265" i="1"/>
  <c r="R264" i="1"/>
  <c r="Q264" i="1"/>
  <c r="N264" i="1"/>
  <c r="O264" i="1" s="1"/>
  <c r="M264" i="1"/>
  <c r="L264" i="1"/>
  <c r="K264" i="1"/>
  <c r="J264" i="1"/>
  <c r="I264" i="1"/>
  <c r="H264" i="1"/>
  <c r="G264" i="1"/>
  <c r="E264" i="1"/>
  <c r="D264" i="1"/>
  <c r="P264" i="1" s="1"/>
  <c r="C264" i="1"/>
  <c r="B264" i="1"/>
  <c r="R263" i="1"/>
  <c r="Q263" i="1"/>
  <c r="N263" i="1"/>
  <c r="O263" i="1" s="1"/>
  <c r="M263" i="1"/>
  <c r="L263" i="1"/>
  <c r="K263" i="1"/>
  <c r="J263" i="1"/>
  <c r="I263" i="1"/>
  <c r="H263" i="1"/>
  <c r="G263" i="1"/>
  <c r="E263" i="1"/>
  <c r="D263" i="1"/>
  <c r="P263" i="1" s="1"/>
  <c r="C263" i="1"/>
  <c r="B263" i="1"/>
  <c r="R262" i="1"/>
  <c r="Q262" i="1"/>
  <c r="N262" i="1"/>
  <c r="O262" i="1" s="1"/>
  <c r="M262" i="1"/>
  <c r="L262" i="1"/>
  <c r="K262" i="1"/>
  <c r="J262" i="1"/>
  <c r="I262" i="1"/>
  <c r="H262" i="1"/>
  <c r="G262" i="1"/>
  <c r="E262" i="1"/>
  <c r="D262" i="1"/>
  <c r="P262" i="1" s="1"/>
  <c r="C262" i="1"/>
  <c r="S262" i="1" s="1"/>
  <c r="B262" i="1"/>
  <c r="R261" i="1"/>
  <c r="Q261" i="1"/>
  <c r="N261" i="1"/>
  <c r="O261" i="1" s="1"/>
  <c r="M261" i="1"/>
  <c r="L261" i="1"/>
  <c r="K261" i="1"/>
  <c r="J261" i="1"/>
  <c r="I261" i="1"/>
  <c r="H261" i="1"/>
  <c r="G261" i="1"/>
  <c r="E261" i="1"/>
  <c r="D261" i="1"/>
  <c r="P261" i="1" s="1"/>
  <c r="C261" i="1"/>
  <c r="S261" i="1" s="1"/>
  <c r="B261" i="1"/>
  <c r="R260" i="1"/>
  <c r="Q260" i="1"/>
  <c r="N260" i="1"/>
  <c r="O260" i="1" s="1"/>
  <c r="M260" i="1"/>
  <c r="L260" i="1"/>
  <c r="K260" i="1"/>
  <c r="J260" i="1"/>
  <c r="I260" i="1"/>
  <c r="H260" i="1"/>
  <c r="G260" i="1"/>
  <c r="E260" i="1"/>
  <c r="D260" i="1"/>
  <c r="P260" i="1" s="1"/>
  <c r="C260" i="1"/>
  <c r="B260" i="1"/>
  <c r="R259" i="1"/>
  <c r="Q259" i="1"/>
  <c r="N259" i="1"/>
  <c r="O259" i="1" s="1"/>
  <c r="M259" i="1"/>
  <c r="L259" i="1"/>
  <c r="K259" i="1"/>
  <c r="J259" i="1"/>
  <c r="I259" i="1"/>
  <c r="H259" i="1"/>
  <c r="G259" i="1"/>
  <c r="E259" i="1"/>
  <c r="D259" i="1"/>
  <c r="P259" i="1" s="1"/>
  <c r="C259" i="1"/>
  <c r="S259" i="1" s="1"/>
  <c r="B259" i="1"/>
  <c r="R258" i="1"/>
  <c r="Q258" i="1"/>
  <c r="N258" i="1"/>
  <c r="O258" i="1" s="1"/>
  <c r="M258" i="1"/>
  <c r="L258" i="1"/>
  <c r="K258" i="1"/>
  <c r="J258" i="1"/>
  <c r="I258" i="1"/>
  <c r="H258" i="1"/>
  <c r="G258" i="1"/>
  <c r="E258" i="1"/>
  <c r="D258" i="1"/>
  <c r="P258" i="1" s="1"/>
  <c r="C258" i="1"/>
  <c r="S258" i="1" s="1"/>
  <c r="B258" i="1"/>
  <c r="R257" i="1"/>
  <c r="Q257" i="1"/>
  <c r="N257" i="1"/>
  <c r="O257" i="1" s="1"/>
  <c r="M257" i="1"/>
  <c r="L257" i="1"/>
  <c r="K257" i="1"/>
  <c r="J257" i="1"/>
  <c r="I257" i="1"/>
  <c r="H257" i="1"/>
  <c r="G257" i="1"/>
  <c r="E257" i="1"/>
  <c r="D257" i="1"/>
  <c r="P257" i="1" s="1"/>
  <c r="C257" i="1"/>
  <c r="S257" i="1" s="1"/>
  <c r="B257" i="1"/>
  <c r="R256" i="1"/>
  <c r="Q256" i="1"/>
  <c r="N256" i="1"/>
  <c r="O256" i="1" s="1"/>
  <c r="M256" i="1"/>
  <c r="L256" i="1"/>
  <c r="K256" i="1"/>
  <c r="J256" i="1"/>
  <c r="I256" i="1"/>
  <c r="H256" i="1"/>
  <c r="G256" i="1"/>
  <c r="E256" i="1"/>
  <c r="D256" i="1"/>
  <c r="P256" i="1" s="1"/>
  <c r="C256" i="1"/>
  <c r="S256" i="1" s="1"/>
  <c r="B256" i="1"/>
  <c r="R255" i="1"/>
  <c r="Q255" i="1"/>
  <c r="N255" i="1"/>
  <c r="O255" i="1" s="1"/>
  <c r="M255" i="1"/>
  <c r="L255" i="1"/>
  <c r="K255" i="1"/>
  <c r="J255" i="1"/>
  <c r="I255" i="1"/>
  <c r="H255" i="1"/>
  <c r="G255" i="1"/>
  <c r="E255" i="1"/>
  <c r="D255" i="1"/>
  <c r="P255" i="1" s="1"/>
  <c r="C255" i="1"/>
  <c r="B255" i="1"/>
  <c r="R254" i="1"/>
  <c r="Q254" i="1"/>
  <c r="N254" i="1"/>
  <c r="O254" i="1" s="1"/>
  <c r="M254" i="1"/>
  <c r="L254" i="1"/>
  <c r="K254" i="1"/>
  <c r="J254" i="1"/>
  <c r="I254" i="1"/>
  <c r="H254" i="1"/>
  <c r="G254" i="1"/>
  <c r="E254" i="1"/>
  <c r="D254" i="1"/>
  <c r="P254" i="1" s="1"/>
  <c r="C254" i="1"/>
  <c r="B254" i="1"/>
  <c r="R253" i="1"/>
  <c r="Q253" i="1"/>
  <c r="N253" i="1"/>
  <c r="O253" i="1" s="1"/>
  <c r="M253" i="1"/>
  <c r="L253" i="1"/>
  <c r="K253" i="1"/>
  <c r="J253" i="1"/>
  <c r="I253" i="1"/>
  <c r="H253" i="1"/>
  <c r="G253" i="1"/>
  <c r="E253" i="1"/>
  <c r="D253" i="1"/>
  <c r="P253" i="1" s="1"/>
  <c r="C253" i="1"/>
  <c r="B253" i="1"/>
  <c r="R252" i="1"/>
  <c r="Q252" i="1"/>
  <c r="N252" i="1"/>
  <c r="O252" i="1" s="1"/>
  <c r="M252" i="1"/>
  <c r="L252" i="1"/>
  <c r="K252" i="1"/>
  <c r="J252" i="1"/>
  <c r="I252" i="1"/>
  <c r="H252" i="1"/>
  <c r="G252" i="1"/>
  <c r="E252" i="1"/>
  <c r="D252" i="1"/>
  <c r="P252" i="1" s="1"/>
  <c r="C252" i="1"/>
  <c r="S252" i="1" s="1"/>
  <c r="B252" i="1"/>
  <c r="R251" i="1"/>
  <c r="Q251" i="1"/>
  <c r="N251" i="1"/>
  <c r="O251" i="1" s="1"/>
  <c r="M251" i="1"/>
  <c r="L251" i="1"/>
  <c r="K251" i="1"/>
  <c r="J251" i="1"/>
  <c r="I251" i="1"/>
  <c r="H251" i="1"/>
  <c r="G251" i="1"/>
  <c r="E251" i="1"/>
  <c r="D251" i="1"/>
  <c r="P251" i="1" s="1"/>
  <c r="C251" i="1"/>
  <c r="B251" i="1"/>
  <c r="R250" i="1"/>
  <c r="Q250" i="1"/>
  <c r="N250" i="1"/>
  <c r="O250" i="1" s="1"/>
  <c r="M250" i="1"/>
  <c r="L250" i="1"/>
  <c r="K250" i="1"/>
  <c r="J250" i="1"/>
  <c r="I250" i="1"/>
  <c r="H250" i="1"/>
  <c r="G250" i="1"/>
  <c r="E250" i="1"/>
  <c r="D250" i="1"/>
  <c r="P250" i="1" s="1"/>
  <c r="C250" i="1"/>
  <c r="B250" i="1"/>
  <c r="R249" i="1"/>
  <c r="Q249" i="1"/>
  <c r="N249" i="1"/>
  <c r="O249" i="1" s="1"/>
  <c r="M249" i="1"/>
  <c r="L249" i="1"/>
  <c r="K249" i="1"/>
  <c r="J249" i="1"/>
  <c r="I249" i="1"/>
  <c r="H249" i="1"/>
  <c r="G249" i="1"/>
  <c r="E249" i="1"/>
  <c r="D249" i="1"/>
  <c r="P249" i="1" s="1"/>
  <c r="C249" i="1"/>
  <c r="S249" i="1" s="1"/>
  <c r="B249" i="1"/>
  <c r="R248" i="1"/>
  <c r="Q248" i="1"/>
  <c r="N248" i="1"/>
  <c r="O248" i="1" s="1"/>
  <c r="M248" i="1"/>
  <c r="L248" i="1"/>
  <c r="K248" i="1"/>
  <c r="J248" i="1"/>
  <c r="I248" i="1"/>
  <c r="H248" i="1"/>
  <c r="G248" i="1"/>
  <c r="E248" i="1"/>
  <c r="D248" i="1"/>
  <c r="P248" i="1" s="1"/>
  <c r="C248" i="1"/>
  <c r="B248" i="1"/>
  <c r="R247" i="1"/>
  <c r="Q247" i="1"/>
  <c r="N247" i="1"/>
  <c r="O247" i="1" s="1"/>
  <c r="M247" i="1"/>
  <c r="L247" i="1"/>
  <c r="K247" i="1"/>
  <c r="J247" i="1"/>
  <c r="I247" i="1"/>
  <c r="H247" i="1"/>
  <c r="G247" i="1"/>
  <c r="E247" i="1"/>
  <c r="D247" i="1"/>
  <c r="P247" i="1" s="1"/>
  <c r="C247" i="1"/>
  <c r="B247" i="1"/>
  <c r="R245" i="1"/>
  <c r="Q245" i="1"/>
  <c r="N245" i="1"/>
  <c r="O245" i="1" s="1"/>
  <c r="M245" i="1"/>
  <c r="L245" i="1"/>
  <c r="K245" i="1"/>
  <c r="J245" i="1"/>
  <c r="I245" i="1"/>
  <c r="H245" i="1"/>
  <c r="G245" i="1"/>
  <c r="E245" i="1"/>
  <c r="D245" i="1"/>
  <c r="P245" i="1" s="1"/>
  <c r="C245" i="1"/>
  <c r="S245" i="1" s="1"/>
  <c r="B245" i="1"/>
  <c r="R244" i="1"/>
  <c r="Q244" i="1"/>
  <c r="N244" i="1"/>
  <c r="O244" i="1" s="1"/>
  <c r="M244" i="1"/>
  <c r="L244" i="1"/>
  <c r="K244" i="1"/>
  <c r="J244" i="1"/>
  <c r="I244" i="1"/>
  <c r="H244" i="1"/>
  <c r="G244" i="1"/>
  <c r="E244" i="1"/>
  <c r="D244" i="1"/>
  <c r="P244" i="1" s="1"/>
  <c r="C244" i="1"/>
  <c r="S244" i="1" s="1"/>
  <c r="B244" i="1"/>
  <c r="R243" i="1"/>
  <c r="Q243" i="1"/>
  <c r="N243" i="1"/>
  <c r="O243" i="1" s="1"/>
  <c r="M243" i="1"/>
  <c r="L243" i="1"/>
  <c r="K243" i="1"/>
  <c r="J243" i="1"/>
  <c r="I243" i="1"/>
  <c r="H243" i="1"/>
  <c r="G243" i="1"/>
  <c r="E243" i="1"/>
  <c r="D243" i="1"/>
  <c r="P243" i="1" s="1"/>
  <c r="C243" i="1"/>
  <c r="B243" i="1"/>
  <c r="R242" i="1"/>
  <c r="Q242" i="1"/>
  <c r="N242" i="1"/>
  <c r="O242" i="1" s="1"/>
  <c r="M242" i="1"/>
  <c r="L242" i="1"/>
  <c r="K242" i="1"/>
  <c r="J242" i="1"/>
  <c r="I242" i="1"/>
  <c r="H242" i="1"/>
  <c r="G242" i="1"/>
  <c r="E242" i="1"/>
  <c r="D242" i="1"/>
  <c r="P242" i="1" s="1"/>
  <c r="C242" i="1"/>
  <c r="B242" i="1"/>
  <c r="R241" i="1"/>
  <c r="Q241" i="1"/>
  <c r="N241" i="1"/>
  <c r="O241" i="1" s="1"/>
  <c r="M241" i="1"/>
  <c r="L241" i="1"/>
  <c r="K241" i="1"/>
  <c r="J241" i="1"/>
  <c r="I241" i="1"/>
  <c r="H241" i="1"/>
  <c r="G241" i="1"/>
  <c r="E241" i="1"/>
  <c r="D241" i="1"/>
  <c r="P241" i="1" s="1"/>
  <c r="C241" i="1"/>
  <c r="S241" i="1" s="1"/>
  <c r="B241" i="1"/>
  <c r="R240" i="1"/>
  <c r="Q240" i="1"/>
  <c r="N240" i="1"/>
  <c r="O240" i="1" s="1"/>
  <c r="M240" i="1"/>
  <c r="L240" i="1"/>
  <c r="K240" i="1"/>
  <c r="J240" i="1"/>
  <c r="I240" i="1"/>
  <c r="H240" i="1"/>
  <c r="G240" i="1"/>
  <c r="E240" i="1"/>
  <c r="D240" i="1"/>
  <c r="P240" i="1" s="1"/>
  <c r="C240" i="1"/>
  <c r="S240" i="1" s="1"/>
  <c r="B240" i="1"/>
  <c r="R239" i="1"/>
  <c r="Q239" i="1"/>
  <c r="N239" i="1"/>
  <c r="O239" i="1" s="1"/>
  <c r="M239" i="1"/>
  <c r="L239" i="1"/>
  <c r="K239" i="1"/>
  <c r="J239" i="1"/>
  <c r="I239" i="1"/>
  <c r="H239" i="1"/>
  <c r="G239" i="1"/>
  <c r="E239" i="1"/>
  <c r="D239" i="1"/>
  <c r="P239" i="1" s="1"/>
  <c r="C239" i="1"/>
  <c r="B239" i="1"/>
  <c r="R238" i="1"/>
  <c r="Q238" i="1"/>
  <c r="N238" i="1"/>
  <c r="O238" i="1" s="1"/>
  <c r="M238" i="1"/>
  <c r="L238" i="1"/>
  <c r="K238" i="1"/>
  <c r="J238" i="1"/>
  <c r="I238" i="1"/>
  <c r="H238" i="1"/>
  <c r="G238" i="1"/>
  <c r="E238" i="1"/>
  <c r="D238" i="1"/>
  <c r="P238" i="1" s="1"/>
  <c r="C238" i="1"/>
  <c r="S238" i="1" s="1"/>
  <c r="B238" i="1"/>
  <c r="R237" i="1"/>
  <c r="Q237" i="1"/>
  <c r="N237" i="1"/>
  <c r="O237" i="1" s="1"/>
  <c r="M237" i="1"/>
  <c r="L237" i="1"/>
  <c r="K237" i="1"/>
  <c r="J237" i="1"/>
  <c r="I237" i="1"/>
  <c r="H237" i="1"/>
  <c r="G237" i="1"/>
  <c r="E237" i="1"/>
  <c r="D237" i="1"/>
  <c r="P237" i="1" s="1"/>
  <c r="C237" i="1"/>
  <c r="S237" i="1" s="1"/>
  <c r="B237" i="1"/>
  <c r="R236" i="1"/>
  <c r="Q236" i="1"/>
  <c r="N236" i="1"/>
  <c r="O236" i="1" s="1"/>
  <c r="M236" i="1"/>
  <c r="L236" i="1"/>
  <c r="K236" i="1"/>
  <c r="J236" i="1"/>
  <c r="I236" i="1"/>
  <c r="H236" i="1"/>
  <c r="G236" i="1"/>
  <c r="E236" i="1"/>
  <c r="D236" i="1"/>
  <c r="P236" i="1" s="1"/>
  <c r="C236" i="1"/>
  <c r="S236" i="1" s="1"/>
  <c r="B236" i="1"/>
  <c r="R235" i="1"/>
  <c r="Q235" i="1"/>
  <c r="N235" i="1"/>
  <c r="O235" i="1" s="1"/>
  <c r="M235" i="1"/>
  <c r="L235" i="1"/>
  <c r="K235" i="1"/>
  <c r="J235" i="1"/>
  <c r="I235" i="1"/>
  <c r="H235" i="1"/>
  <c r="G235" i="1"/>
  <c r="E235" i="1"/>
  <c r="D235" i="1"/>
  <c r="P235" i="1" s="1"/>
  <c r="C235" i="1"/>
  <c r="B235" i="1"/>
  <c r="R234" i="1"/>
  <c r="Q234" i="1"/>
  <c r="N234" i="1"/>
  <c r="O234" i="1" s="1"/>
  <c r="M234" i="1"/>
  <c r="L234" i="1"/>
  <c r="K234" i="1"/>
  <c r="J234" i="1"/>
  <c r="I234" i="1"/>
  <c r="H234" i="1"/>
  <c r="G234" i="1"/>
  <c r="E234" i="1"/>
  <c r="D234" i="1"/>
  <c r="P234" i="1" s="1"/>
  <c r="C234" i="1"/>
  <c r="S234" i="1" s="1"/>
  <c r="B234" i="1"/>
  <c r="R233" i="1"/>
  <c r="Q233" i="1"/>
  <c r="N233" i="1"/>
  <c r="O233" i="1" s="1"/>
  <c r="M233" i="1"/>
  <c r="L233" i="1"/>
  <c r="K233" i="1"/>
  <c r="J233" i="1"/>
  <c r="I233" i="1"/>
  <c r="H233" i="1"/>
  <c r="G233" i="1"/>
  <c r="E233" i="1"/>
  <c r="D233" i="1"/>
  <c r="P233" i="1" s="1"/>
  <c r="C233" i="1"/>
  <c r="S233" i="1" s="1"/>
  <c r="B233" i="1"/>
  <c r="R232" i="1"/>
  <c r="Q232" i="1"/>
  <c r="N232" i="1"/>
  <c r="O232" i="1" s="1"/>
  <c r="M232" i="1"/>
  <c r="L232" i="1"/>
  <c r="K232" i="1"/>
  <c r="J232" i="1"/>
  <c r="I232" i="1"/>
  <c r="H232" i="1"/>
  <c r="G232" i="1"/>
  <c r="E232" i="1"/>
  <c r="D232" i="1"/>
  <c r="P232" i="1" s="1"/>
  <c r="C232" i="1"/>
  <c r="S232" i="1" s="1"/>
  <c r="B232" i="1"/>
  <c r="R231" i="1"/>
  <c r="Q231" i="1"/>
  <c r="N231" i="1"/>
  <c r="O231" i="1" s="1"/>
  <c r="M231" i="1"/>
  <c r="L231" i="1"/>
  <c r="K231" i="1"/>
  <c r="J231" i="1"/>
  <c r="I231" i="1"/>
  <c r="H231" i="1"/>
  <c r="G231" i="1"/>
  <c r="E231" i="1"/>
  <c r="D231" i="1"/>
  <c r="P231" i="1" s="1"/>
  <c r="C231" i="1"/>
  <c r="B231" i="1"/>
  <c r="R230" i="1"/>
  <c r="Q230" i="1"/>
  <c r="N230" i="1"/>
  <c r="O230" i="1" s="1"/>
  <c r="M230" i="1"/>
  <c r="L230" i="1"/>
  <c r="K230" i="1"/>
  <c r="J230" i="1"/>
  <c r="I230" i="1"/>
  <c r="H230" i="1"/>
  <c r="G230" i="1"/>
  <c r="E230" i="1"/>
  <c r="D230" i="1"/>
  <c r="P230" i="1" s="1"/>
  <c r="C230" i="1"/>
  <c r="S230" i="1" s="1"/>
  <c r="B230" i="1"/>
  <c r="R229" i="1"/>
  <c r="Q229" i="1"/>
  <c r="N229" i="1"/>
  <c r="O229" i="1" s="1"/>
  <c r="M229" i="1"/>
  <c r="L229" i="1"/>
  <c r="K229" i="1"/>
  <c r="J229" i="1"/>
  <c r="I229" i="1"/>
  <c r="H229" i="1"/>
  <c r="G229" i="1"/>
  <c r="E229" i="1"/>
  <c r="D229" i="1"/>
  <c r="P229" i="1" s="1"/>
  <c r="C229" i="1"/>
  <c r="S229" i="1" s="1"/>
  <c r="B229" i="1"/>
  <c r="R228" i="1"/>
  <c r="Q228" i="1"/>
  <c r="N228" i="1"/>
  <c r="O228" i="1" s="1"/>
  <c r="M228" i="1"/>
  <c r="L228" i="1"/>
  <c r="K228" i="1"/>
  <c r="J228" i="1"/>
  <c r="I228" i="1"/>
  <c r="H228" i="1"/>
  <c r="G228" i="1"/>
  <c r="E228" i="1"/>
  <c r="D228" i="1"/>
  <c r="P228" i="1" s="1"/>
  <c r="C228" i="1"/>
  <c r="B228" i="1"/>
  <c r="R227" i="1"/>
  <c r="Q227" i="1"/>
  <c r="N227" i="1"/>
  <c r="O227" i="1" s="1"/>
  <c r="M227" i="1"/>
  <c r="L227" i="1"/>
  <c r="K227" i="1"/>
  <c r="J227" i="1"/>
  <c r="I227" i="1"/>
  <c r="H227" i="1"/>
  <c r="G227" i="1"/>
  <c r="E227" i="1"/>
  <c r="D227" i="1"/>
  <c r="P227" i="1" s="1"/>
  <c r="C227" i="1"/>
  <c r="B227" i="1"/>
  <c r="R226" i="1"/>
  <c r="Q226" i="1"/>
  <c r="N226" i="1"/>
  <c r="O226" i="1" s="1"/>
  <c r="M226" i="1"/>
  <c r="L226" i="1"/>
  <c r="K226" i="1"/>
  <c r="J226" i="1"/>
  <c r="I226" i="1"/>
  <c r="H226" i="1"/>
  <c r="G226" i="1"/>
  <c r="E226" i="1"/>
  <c r="D226" i="1"/>
  <c r="P226" i="1" s="1"/>
  <c r="C226" i="1"/>
  <c r="B226" i="1"/>
  <c r="R225" i="1"/>
  <c r="Q225" i="1"/>
  <c r="N225" i="1"/>
  <c r="O225" i="1" s="1"/>
  <c r="M225" i="1"/>
  <c r="L225" i="1"/>
  <c r="K225" i="1"/>
  <c r="J225" i="1"/>
  <c r="I225" i="1"/>
  <c r="H225" i="1"/>
  <c r="G225" i="1"/>
  <c r="E225" i="1"/>
  <c r="D225" i="1"/>
  <c r="P225" i="1" s="1"/>
  <c r="C225" i="1"/>
  <c r="B225" i="1"/>
  <c r="R224" i="1"/>
  <c r="Q224" i="1"/>
  <c r="N224" i="1"/>
  <c r="O224" i="1" s="1"/>
  <c r="M224" i="1"/>
  <c r="L224" i="1"/>
  <c r="K224" i="1"/>
  <c r="J224" i="1"/>
  <c r="I224" i="1"/>
  <c r="H224" i="1"/>
  <c r="G224" i="1"/>
  <c r="E224" i="1"/>
  <c r="D224" i="1"/>
  <c r="P224" i="1" s="1"/>
  <c r="C224" i="1"/>
  <c r="B224" i="1"/>
  <c r="R223" i="1"/>
  <c r="Q223" i="1"/>
  <c r="N223" i="1"/>
  <c r="O223" i="1" s="1"/>
  <c r="M223" i="1"/>
  <c r="L223" i="1"/>
  <c r="K223" i="1"/>
  <c r="J223" i="1"/>
  <c r="I223" i="1"/>
  <c r="H223" i="1"/>
  <c r="G223" i="1"/>
  <c r="E223" i="1"/>
  <c r="D223" i="1"/>
  <c r="P223" i="1" s="1"/>
  <c r="C223" i="1"/>
  <c r="S223" i="1" s="1"/>
  <c r="B223" i="1"/>
  <c r="R222" i="1"/>
  <c r="Q222" i="1"/>
  <c r="N222" i="1"/>
  <c r="O222" i="1" s="1"/>
  <c r="M222" i="1"/>
  <c r="L222" i="1"/>
  <c r="K222" i="1"/>
  <c r="J222" i="1"/>
  <c r="I222" i="1"/>
  <c r="H222" i="1"/>
  <c r="G222" i="1"/>
  <c r="E222" i="1"/>
  <c r="D222" i="1"/>
  <c r="P222" i="1" s="1"/>
  <c r="C222" i="1"/>
  <c r="S222" i="1" s="1"/>
  <c r="B222" i="1"/>
  <c r="R221" i="1"/>
  <c r="Q221" i="1"/>
  <c r="N221" i="1"/>
  <c r="O221" i="1" s="1"/>
  <c r="M221" i="1"/>
  <c r="L221" i="1"/>
  <c r="K221" i="1"/>
  <c r="J221" i="1"/>
  <c r="I221" i="1"/>
  <c r="H221" i="1"/>
  <c r="G221" i="1"/>
  <c r="E221" i="1"/>
  <c r="D221" i="1"/>
  <c r="P221" i="1" s="1"/>
  <c r="C221" i="1"/>
  <c r="S221" i="1" s="1"/>
  <c r="B221" i="1"/>
  <c r="R220" i="1"/>
  <c r="Q220" i="1"/>
  <c r="N220" i="1"/>
  <c r="O220" i="1" s="1"/>
  <c r="M220" i="1"/>
  <c r="L220" i="1"/>
  <c r="K220" i="1"/>
  <c r="J220" i="1"/>
  <c r="I220" i="1"/>
  <c r="H220" i="1"/>
  <c r="G220" i="1"/>
  <c r="E220" i="1"/>
  <c r="D220" i="1"/>
  <c r="P220" i="1" s="1"/>
  <c r="C220" i="1"/>
  <c r="B220" i="1"/>
  <c r="R219" i="1"/>
  <c r="Q219" i="1"/>
  <c r="N219" i="1"/>
  <c r="O219" i="1" s="1"/>
  <c r="M219" i="1"/>
  <c r="L219" i="1"/>
  <c r="K219" i="1"/>
  <c r="J219" i="1"/>
  <c r="I219" i="1"/>
  <c r="H219" i="1"/>
  <c r="G219" i="1"/>
  <c r="E219" i="1"/>
  <c r="D219" i="1"/>
  <c r="P219" i="1" s="1"/>
  <c r="C219" i="1"/>
  <c r="B219" i="1"/>
  <c r="R218" i="1"/>
  <c r="Q218" i="1"/>
  <c r="N218" i="1"/>
  <c r="O218" i="1" s="1"/>
  <c r="M218" i="1"/>
  <c r="L218" i="1"/>
  <c r="K218" i="1"/>
  <c r="J218" i="1"/>
  <c r="I218" i="1"/>
  <c r="H218" i="1"/>
  <c r="G218" i="1"/>
  <c r="E218" i="1"/>
  <c r="D218" i="1"/>
  <c r="P218" i="1" s="1"/>
  <c r="C218" i="1"/>
  <c r="S218" i="1" s="1"/>
  <c r="B218" i="1"/>
  <c r="R217" i="1"/>
  <c r="Q217" i="1"/>
  <c r="N217" i="1"/>
  <c r="O217" i="1" s="1"/>
  <c r="M217" i="1"/>
  <c r="L217" i="1"/>
  <c r="K217" i="1"/>
  <c r="J217" i="1"/>
  <c r="I217" i="1"/>
  <c r="H217" i="1"/>
  <c r="G217" i="1"/>
  <c r="E217" i="1"/>
  <c r="D217" i="1"/>
  <c r="P217" i="1" s="1"/>
  <c r="C217" i="1"/>
  <c r="S217" i="1" s="1"/>
  <c r="B217" i="1"/>
  <c r="R216" i="1"/>
  <c r="Q216" i="1"/>
  <c r="N216" i="1"/>
  <c r="O216" i="1" s="1"/>
  <c r="M216" i="1"/>
  <c r="L216" i="1"/>
  <c r="K216" i="1"/>
  <c r="J216" i="1"/>
  <c r="I216" i="1"/>
  <c r="H216" i="1"/>
  <c r="G216" i="1"/>
  <c r="E216" i="1"/>
  <c r="D216" i="1"/>
  <c r="P216" i="1" s="1"/>
  <c r="C216" i="1"/>
  <c r="B216" i="1"/>
  <c r="R215" i="1"/>
  <c r="Q215" i="1"/>
  <c r="N215" i="1"/>
  <c r="O215" i="1" s="1"/>
  <c r="M215" i="1"/>
  <c r="L215" i="1"/>
  <c r="K215" i="1"/>
  <c r="J215" i="1"/>
  <c r="I215" i="1"/>
  <c r="H215" i="1"/>
  <c r="G215" i="1"/>
  <c r="E215" i="1"/>
  <c r="D215" i="1"/>
  <c r="P215" i="1" s="1"/>
  <c r="C215" i="1"/>
  <c r="S215" i="1" s="1"/>
  <c r="B215" i="1"/>
  <c r="R214" i="1"/>
  <c r="Q214" i="1"/>
  <c r="N214" i="1"/>
  <c r="O214" i="1" s="1"/>
  <c r="M214" i="1"/>
  <c r="L214" i="1"/>
  <c r="K214" i="1"/>
  <c r="J214" i="1"/>
  <c r="I214" i="1"/>
  <c r="H214" i="1"/>
  <c r="G214" i="1"/>
  <c r="E214" i="1"/>
  <c r="D214" i="1"/>
  <c r="P214" i="1" s="1"/>
  <c r="C214" i="1"/>
  <c r="B214" i="1"/>
  <c r="R213" i="1"/>
  <c r="Q213" i="1"/>
  <c r="N213" i="1"/>
  <c r="O213" i="1" s="1"/>
  <c r="M213" i="1"/>
  <c r="L213" i="1"/>
  <c r="K213" i="1"/>
  <c r="J213" i="1"/>
  <c r="I213" i="1"/>
  <c r="H213" i="1"/>
  <c r="G213" i="1"/>
  <c r="E213" i="1"/>
  <c r="D213" i="1"/>
  <c r="P213" i="1" s="1"/>
  <c r="C213" i="1"/>
  <c r="S213" i="1" s="1"/>
  <c r="B213" i="1"/>
  <c r="R212" i="1"/>
  <c r="Q212" i="1"/>
  <c r="N212" i="1"/>
  <c r="O212" i="1" s="1"/>
  <c r="M212" i="1"/>
  <c r="L212" i="1"/>
  <c r="K212" i="1"/>
  <c r="J212" i="1"/>
  <c r="I212" i="1"/>
  <c r="H212" i="1"/>
  <c r="G212" i="1"/>
  <c r="E212" i="1"/>
  <c r="D212" i="1"/>
  <c r="P212" i="1" s="1"/>
  <c r="C212" i="1"/>
  <c r="S212" i="1" s="1"/>
  <c r="B212" i="1"/>
  <c r="R211" i="1"/>
  <c r="Q211" i="1"/>
  <c r="N211" i="1"/>
  <c r="O211" i="1" s="1"/>
  <c r="M211" i="1"/>
  <c r="L211" i="1"/>
  <c r="K211" i="1"/>
  <c r="J211" i="1"/>
  <c r="I211" i="1"/>
  <c r="H211" i="1"/>
  <c r="G211" i="1"/>
  <c r="E211" i="1"/>
  <c r="D211" i="1"/>
  <c r="P211" i="1" s="1"/>
  <c r="C211" i="1"/>
  <c r="B211" i="1"/>
  <c r="R210" i="1"/>
  <c r="Q210" i="1"/>
  <c r="N210" i="1"/>
  <c r="O210" i="1" s="1"/>
  <c r="M210" i="1"/>
  <c r="L210" i="1"/>
  <c r="K210" i="1"/>
  <c r="J210" i="1"/>
  <c r="I210" i="1"/>
  <c r="H210" i="1"/>
  <c r="G210" i="1"/>
  <c r="E210" i="1"/>
  <c r="D210" i="1"/>
  <c r="P210" i="1" s="1"/>
  <c r="C210" i="1"/>
  <c r="B210" i="1"/>
  <c r="R209" i="1"/>
  <c r="Q209" i="1"/>
  <c r="N209" i="1"/>
  <c r="O209" i="1" s="1"/>
  <c r="M209" i="1"/>
  <c r="L209" i="1"/>
  <c r="K209" i="1"/>
  <c r="J209" i="1"/>
  <c r="I209" i="1"/>
  <c r="H209" i="1"/>
  <c r="G209" i="1"/>
  <c r="E209" i="1"/>
  <c r="D209" i="1"/>
  <c r="P209" i="1" s="1"/>
  <c r="C209" i="1"/>
  <c r="B209" i="1"/>
  <c r="R208" i="1"/>
  <c r="Q208" i="1"/>
  <c r="N208" i="1"/>
  <c r="O208" i="1" s="1"/>
  <c r="M208" i="1"/>
  <c r="L208" i="1"/>
  <c r="K208" i="1"/>
  <c r="J208" i="1"/>
  <c r="I208" i="1"/>
  <c r="H208" i="1"/>
  <c r="G208" i="1"/>
  <c r="E208" i="1"/>
  <c r="D208" i="1"/>
  <c r="P208" i="1" s="1"/>
  <c r="C208" i="1"/>
  <c r="S208" i="1" s="1"/>
  <c r="B208" i="1"/>
  <c r="R207" i="1"/>
  <c r="Q207" i="1"/>
  <c r="N207" i="1"/>
  <c r="O207" i="1" s="1"/>
  <c r="M207" i="1"/>
  <c r="L207" i="1"/>
  <c r="K207" i="1"/>
  <c r="J207" i="1"/>
  <c r="I207" i="1"/>
  <c r="H207" i="1"/>
  <c r="G207" i="1"/>
  <c r="E207" i="1"/>
  <c r="D207" i="1"/>
  <c r="P207" i="1" s="1"/>
  <c r="C207" i="1"/>
  <c r="S207" i="1" s="1"/>
  <c r="B207" i="1"/>
  <c r="R206" i="1"/>
  <c r="Q206" i="1"/>
  <c r="N206" i="1"/>
  <c r="O206" i="1" s="1"/>
  <c r="M206" i="1"/>
  <c r="L206" i="1"/>
  <c r="K206" i="1"/>
  <c r="J206" i="1"/>
  <c r="I206" i="1"/>
  <c r="H206" i="1"/>
  <c r="G206" i="1"/>
  <c r="E206" i="1"/>
  <c r="D206" i="1"/>
  <c r="P206" i="1" s="1"/>
  <c r="C206" i="1"/>
  <c r="S206" i="1" s="1"/>
  <c r="B206" i="1"/>
  <c r="R205" i="1"/>
  <c r="Q205" i="1"/>
  <c r="N205" i="1"/>
  <c r="O205" i="1" s="1"/>
  <c r="M205" i="1"/>
  <c r="L205" i="1"/>
  <c r="K205" i="1"/>
  <c r="J205" i="1"/>
  <c r="I205" i="1"/>
  <c r="H205" i="1"/>
  <c r="G205" i="1"/>
  <c r="E205" i="1"/>
  <c r="D205" i="1"/>
  <c r="P205" i="1" s="1"/>
  <c r="C205" i="1"/>
  <c r="S205" i="1" s="1"/>
  <c r="B205" i="1"/>
  <c r="R204" i="1"/>
  <c r="Q204" i="1"/>
  <c r="N204" i="1"/>
  <c r="O204" i="1" s="1"/>
  <c r="M204" i="1"/>
  <c r="L204" i="1"/>
  <c r="K204" i="1"/>
  <c r="J204" i="1"/>
  <c r="I204" i="1"/>
  <c r="H204" i="1"/>
  <c r="G204" i="1"/>
  <c r="E204" i="1"/>
  <c r="D204" i="1"/>
  <c r="P204" i="1" s="1"/>
  <c r="C204" i="1"/>
  <c r="S204" i="1" s="1"/>
  <c r="B204" i="1"/>
  <c r="R203" i="1"/>
  <c r="Q203" i="1"/>
  <c r="N203" i="1"/>
  <c r="O203" i="1" s="1"/>
  <c r="M203" i="1"/>
  <c r="L203" i="1"/>
  <c r="K203" i="1"/>
  <c r="J203" i="1"/>
  <c r="I203" i="1"/>
  <c r="H203" i="1"/>
  <c r="G203" i="1"/>
  <c r="E203" i="1"/>
  <c r="D203" i="1"/>
  <c r="P203" i="1" s="1"/>
  <c r="C203" i="1"/>
  <c r="B203" i="1"/>
  <c r="R202" i="1"/>
  <c r="Q202" i="1"/>
  <c r="N202" i="1"/>
  <c r="O202" i="1" s="1"/>
  <c r="M202" i="1"/>
  <c r="L202" i="1"/>
  <c r="K202" i="1"/>
  <c r="J202" i="1"/>
  <c r="I202" i="1"/>
  <c r="H202" i="1"/>
  <c r="G202" i="1"/>
  <c r="E202" i="1"/>
  <c r="D202" i="1"/>
  <c r="P202" i="1" s="1"/>
  <c r="C202" i="1"/>
  <c r="S202" i="1" s="1"/>
  <c r="B202" i="1"/>
  <c r="R201" i="1"/>
  <c r="Q201" i="1"/>
  <c r="N201" i="1"/>
  <c r="O201" i="1" s="1"/>
  <c r="M201" i="1"/>
  <c r="L201" i="1"/>
  <c r="K201" i="1"/>
  <c r="J201" i="1"/>
  <c r="I201" i="1"/>
  <c r="H201" i="1"/>
  <c r="G201" i="1"/>
  <c r="E201" i="1"/>
  <c r="D201" i="1"/>
  <c r="P201" i="1" s="1"/>
  <c r="C201" i="1"/>
  <c r="S201" i="1" s="1"/>
  <c r="B201" i="1"/>
  <c r="R200" i="1"/>
  <c r="Q200" i="1"/>
  <c r="N200" i="1"/>
  <c r="O200" i="1" s="1"/>
  <c r="M200" i="1"/>
  <c r="L200" i="1"/>
  <c r="K200" i="1"/>
  <c r="J200" i="1"/>
  <c r="I200" i="1"/>
  <c r="H200" i="1"/>
  <c r="G200" i="1"/>
  <c r="E200" i="1"/>
  <c r="D200" i="1"/>
  <c r="P200" i="1" s="1"/>
  <c r="C200" i="1"/>
  <c r="B200" i="1"/>
  <c r="R199" i="1"/>
  <c r="Q199" i="1"/>
  <c r="N199" i="1"/>
  <c r="O199" i="1" s="1"/>
  <c r="M199" i="1"/>
  <c r="L199" i="1"/>
  <c r="K199" i="1"/>
  <c r="J199" i="1"/>
  <c r="I199" i="1"/>
  <c r="H199" i="1"/>
  <c r="G199" i="1"/>
  <c r="E199" i="1"/>
  <c r="D199" i="1"/>
  <c r="P199" i="1" s="1"/>
  <c r="C199" i="1"/>
  <c r="S199" i="1" s="1"/>
  <c r="B199" i="1"/>
  <c r="R198" i="1"/>
  <c r="Q198" i="1"/>
  <c r="N198" i="1"/>
  <c r="O198" i="1" s="1"/>
  <c r="M198" i="1"/>
  <c r="L198" i="1"/>
  <c r="K198" i="1"/>
  <c r="J198" i="1"/>
  <c r="I198" i="1"/>
  <c r="H198" i="1"/>
  <c r="G198" i="1"/>
  <c r="E198" i="1"/>
  <c r="D198" i="1"/>
  <c r="P198" i="1" s="1"/>
  <c r="C198" i="1"/>
  <c r="B198" i="1"/>
  <c r="R197" i="1"/>
  <c r="Q197" i="1"/>
  <c r="N197" i="1"/>
  <c r="O197" i="1" s="1"/>
  <c r="M197" i="1"/>
  <c r="L197" i="1"/>
  <c r="K197" i="1"/>
  <c r="J197" i="1"/>
  <c r="I197" i="1"/>
  <c r="H197" i="1"/>
  <c r="G197" i="1"/>
  <c r="E197" i="1"/>
  <c r="D197" i="1"/>
  <c r="P197" i="1" s="1"/>
  <c r="C197" i="1"/>
  <c r="B197" i="1"/>
  <c r="R196" i="1"/>
  <c r="Q196" i="1"/>
  <c r="N196" i="1"/>
  <c r="O196" i="1" s="1"/>
  <c r="M196" i="1"/>
  <c r="L196" i="1"/>
  <c r="K196" i="1"/>
  <c r="J196" i="1"/>
  <c r="I196" i="1"/>
  <c r="H196" i="1"/>
  <c r="G196" i="1"/>
  <c r="E196" i="1"/>
  <c r="D196" i="1"/>
  <c r="P196" i="1" s="1"/>
  <c r="C196" i="1"/>
  <c r="S196" i="1" s="1"/>
  <c r="B196" i="1"/>
  <c r="R195" i="1"/>
  <c r="Q195" i="1"/>
  <c r="N195" i="1"/>
  <c r="O195" i="1" s="1"/>
  <c r="M195" i="1"/>
  <c r="L195" i="1"/>
  <c r="K195" i="1"/>
  <c r="J195" i="1"/>
  <c r="I195" i="1"/>
  <c r="H195" i="1"/>
  <c r="G195" i="1"/>
  <c r="E195" i="1"/>
  <c r="D195" i="1"/>
  <c r="P195" i="1" s="1"/>
  <c r="C195" i="1"/>
  <c r="S195" i="1" s="1"/>
  <c r="B195" i="1"/>
  <c r="R194" i="1"/>
  <c r="Q194" i="1"/>
  <c r="N194" i="1"/>
  <c r="O194" i="1" s="1"/>
  <c r="M194" i="1"/>
  <c r="L194" i="1"/>
  <c r="K194" i="1"/>
  <c r="J194" i="1"/>
  <c r="I194" i="1"/>
  <c r="H194" i="1"/>
  <c r="G194" i="1"/>
  <c r="E194" i="1"/>
  <c r="D194" i="1"/>
  <c r="P194" i="1" s="1"/>
  <c r="C194" i="1"/>
  <c r="B194" i="1"/>
  <c r="R193" i="1"/>
  <c r="Q193" i="1"/>
  <c r="N193" i="1"/>
  <c r="O193" i="1" s="1"/>
  <c r="M193" i="1"/>
  <c r="L193" i="1"/>
  <c r="K193" i="1"/>
  <c r="J193" i="1"/>
  <c r="I193" i="1"/>
  <c r="H193" i="1"/>
  <c r="G193" i="1"/>
  <c r="E193" i="1"/>
  <c r="D193" i="1"/>
  <c r="P193" i="1" s="1"/>
  <c r="C193" i="1"/>
  <c r="B193" i="1"/>
  <c r="R192" i="1"/>
  <c r="Q192" i="1"/>
  <c r="N192" i="1"/>
  <c r="O192" i="1" s="1"/>
  <c r="M192" i="1"/>
  <c r="L192" i="1"/>
  <c r="K192" i="1"/>
  <c r="J192" i="1"/>
  <c r="I192" i="1"/>
  <c r="H192" i="1"/>
  <c r="G192" i="1"/>
  <c r="E192" i="1"/>
  <c r="D192" i="1"/>
  <c r="P192" i="1" s="1"/>
  <c r="C192" i="1"/>
  <c r="B192" i="1"/>
  <c r="R191" i="1"/>
  <c r="Q191" i="1"/>
  <c r="N191" i="1"/>
  <c r="O191" i="1" s="1"/>
  <c r="M191" i="1"/>
  <c r="L191" i="1"/>
  <c r="K191" i="1"/>
  <c r="J191" i="1"/>
  <c r="I191" i="1"/>
  <c r="H191" i="1"/>
  <c r="G191" i="1"/>
  <c r="E191" i="1"/>
  <c r="D191" i="1"/>
  <c r="P191" i="1" s="1"/>
  <c r="C191" i="1"/>
  <c r="B191" i="1"/>
  <c r="R190" i="1"/>
  <c r="Q190" i="1"/>
  <c r="N190" i="1"/>
  <c r="O190" i="1" s="1"/>
  <c r="M190" i="1"/>
  <c r="L190" i="1"/>
  <c r="K190" i="1"/>
  <c r="J190" i="1"/>
  <c r="I190" i="1"/>
  <c r="H190" i="1"/>
  <c r="G190" i="1"/>
  <c r="E190" i="1"/>
  <c r="D190" i="1"/>
  <c r="P190" i="1" s="1"/>
  <c r="C190" i="1"/>
  <c r="S190" i="1" s="1"/>
  <c r="B190" i="1"/>
  <c r="R189" i="1"/>
  <c r="Q189" i="1"/>
  <c r="N189" i="1"/>
  <c r="O189" i="1" s="1"/>
  <c r="M189" i="1"/>
  <c r="L189" i="1"/>
  <c r="K189" i="1"/>
  <c r="J189" i="1"/>
  <c r="I189" i="1"/>
  <c r="H189" i="1"/>
  <c r="G189" i="1"/>
  <c r="E189" i="1"/>
  <c r="D189" i="1"/>
  <c r="P189" i="1" s="1"/>
  <c r="C189" i="1"/>
  <c r="S189" i="1" s="1"/>
  <c r="B189" i="1"/>
  <c r="R188" i="1"/>
  <c r="Q188" i="1"/>
  <c r="N188" i="1"/>
  <c r="O188" i="1" s="1"/>
  <c r="M188" i="1"/>
  <c r="L188" i="1"/>
  <c r="K188" i="1"/>
  <c r="J188" i="1"/>
  <c r="I188" i="1"/>
  <c r="H188" i="1"/>
  <c r="G188" i="1"/>
  <c r="E188" i="1"/>
  <c r="D188" i="1"/>
  <c r="P188" i="1" s="1"/>
  <c r="C188" i="1"/>
  <c r="B188" i="1"/>
  <c r="R187" i="1"/>
  <c r="Q187" i="1"/>
  <c r="N187" i="1"/>
  <c r="O187" i="1" s="1"/>
  <c r="M187" i="1"/>
  <c r="L187" i="1"/>
  <c r="K187" i="1"/>
  <c r="J187" i="1"/>
  <c r="I187" i="1"/>
  <c r="H187" i="1"/>
  <c r="G187" i="1"/>
  <c r="E187" i="1"/>
  <c r="D187" i="1"/>
  <c r="P187" i="1" s="1"/>
  <c r="C187" i="1"/>
  <c r="B187" i="1"/>
  <c r="R186" i="1"/>
  <c r="Q186" i="1"/>
  <c r="N186" i="1"/>
  <c r="O186" i="1" s="1"/>
  <c r="M186" i="1"/>
  <c r="L186" i="1"/>
  <c r="K186" i="1"/>
  <c r="J186" i="1"/>
  <c r="I186" i="1"/>
  <c r="H186" i="1"/>
  <c r="G186" i="1"/>
  <c r="E186" i="1"/>
  <c r="D186" i="1"/>
  <c r="P186" i="1" s="1"/>
  <c r="C186" i="1"/>
  <c r="B186" i="1"/>
  <c r="R185" i="1"/>
  <c r="Q185" i="1"/>
  <c r="N185" i="1"/>
  <c r="O185" i="1" s="1"/>
  <c r="M185" i="1"/>
  <c r="L185" i="1"/>
  <c r="K185" i="1"/>
  <c r="J185" i="1"/>
  <c r="I185" i="1"/>
  <c r="H185" i="1"/>
  <c r="G185" i="1"/>
  <c r="E185" i="1"/>
  <c r="D185" i="1"/>
  <c r="P185" i="1" s="1"/>
  <c r="C185" i="1"/>
  <c r="S185" i="1" s="1"/>
  <c r="B185" i="1"/>
  <c r="R184" i="1"/>
  <c r="Q184" i="1"/>
  <c r="N184" i="1"/>
  <c r="O184" i="1" s="1"/>
  <c r="M184" i="1"/>
  <c r="L184" i="1"/>
  <c r="K184" i="1"/>
  <c r="J184" i="1"/>
  <c r="I184" i="1"/>
  <c r="H184" i="1"/>
  <c r="G184" i="1"/>
  <c r="E184" i="1"/>
  <c r="D184" i="1"/>
  <c r="P184" i="1" s="1"/>
  <c r="C184" i="1"/>
  <c r="B184" i="1"/>
  <c r="R183" i="1"/>
  <c r="Q183" i="1"/>
  <c r="N183" i="1"/>
  <c r="O183" i="1" s="1"/>
  <c r="M183" i="1"/>
  <c r="L183" i="1"/>
  <c r="K183" i="1"/>
  <c r="J183" i="1"/>
  <c r="I183" i="1"/>
  <c r="H183" i="1"/>
  <c r="G183" i="1"/>
  <c r="E183" i="1"/>
  <c r="D183" i="1"/>
  <c r="P183" i="1" s="1"/>
  <c r="C183" i="1"/>
  <c r="B183" i="1"/>
  <c r="R182" i="1"/>
  <c r="Q182" i="1"/>
  <c r="N182" i="1"/>
  <c r="O182" i="1" s="1"/>
  <c r="M182" i="1"/>
  <c r="L182" i="1"/>
  <c r="K182" i="1"/>
  <c r="J182" i="1"/>
  <c r="I182" i="1"/>
  <c r="H182" i="1"/>
  <c r="G182" i="1"/>
  <c r="E182" i="1"/>
  <c r="D182" i="1"/>
  <c r="P182" i="1" s="1"/>
  <c r="C182" i="1"/>
  <c r="B182" i="1"/>
  <c r="R181" i="1"/>
  <c r="Q181" i="1"/>
  <c r="N181" i="1"/>
  <c r="O181" i="1" s="1"/>
  <c r="M181" i="1"/>
  <c r="L181" i="1"/>
  <c r="K181" i="1"/>
  <c r="J181" i="1"/>
  <c r="I181" i="1"/>
  <c r="H181" i="1"/>
  <c r="G181" i="1"/>
  <c r="E181" i="1"/>
  <c r="D181" i="1"/>
  <c r="P181" i="1" s="1"/>
  <c r="C181" i="1"/>
  <c r="B181" i="1"/>
  <c r="R180" i="1"/>
  <c r="Q180" i="1"/>
  <c r="N180" i="1"/>
  <c r="O180" i="1" s="1"/>
  <c r="M180" i="1"/>
  <c r="L180" i="1"/>
  <c r="K180" i="1"/>
  <c r="J180" i="1"/>
  <c r="I180" i="1"/>
  <c r="H180" i="1"/>
  <c r="G180" i="1"/>
  <c r="E180" i="1"/>
  <c r="D180" i="1"/>
  <c r="P180" i="1" s="1"/>
  <c r="C180" i="1"/>
  <c r="B180" i="1"/>
  <c r="R179" i="1"/>
  <c r="Q179" i="1"/>
  <c r="N179" i="1"/>
  <c r="O179" i="1" s="1"/>
  <c r="M179" i="1"/>
  <c r="L179" i="1"/>
  <c r="K179" i="1"/>
  <c r="J179" i="1"/>
  <c r="I179" i="1"/>
  <c r="H179" i="1"/>
  <c r="G179" i="1"/>
  <c r="E179" i="1"/>
  <c r="D179" i="1"/>
  <c r="P179" i="1" s="1"/>
  <c r="C179" i="1"/>
  <c r="S179" i="1" s="1"/>
  <c r="B179" i="1"/>
  <c r="R178" i="1"/>
  <c r="Q178" i="1"/>
  <c r="N178" i="1"/>
  <c r="O178" i="1" s="1"/>
  <c r="M178" i="1"/>
  <c r="L178" i="1"/>
  <c r="K178" i="1"/>
  <c r="J178" i="1"/>
  <c r="I178" i="1"/>
  <c r="H178" i="1"/>
  <c r="G178" i="1"/>
  <c r="E178" i="1"/>
  <c r="D178" i="1"/>
  <c r="P178" i="1" s="1"/>
  <c r="C178" i="1"/>
  <c r="B178" i="1"/>
  <c r="R177" i="1"/>
  <c r="Q177" i="1"/>
  <c r="N177" i="1"/>
  <c r="O177" i="1" s="1"/>
  <c r="M177" i="1"/>
  <c r="L177" i="1"/>
  <c r="K177" i="1"/>
  <c r="J177" i="1"/>
  <c r="I177" i="1"/>
  <c r="H177" i="1"/>
  <c r="G177" i="1"/>
  <c r="E177" i="1"/>
  <c r="D177" i="1"/>
  <c r="P177" i="1" s="1"/>
  <c r="C177" i="1"/>
  <c r="B177" i="1"/>
  <c r="R176" i="1"/>
  <c r="Q176" i="1"/>
  <c r="N176" i="1"/>
  <c r="O176" i="1" s="1"/>
  <c r="M176" i="1"/>
  <c r="L176" i="1"/>
  <c r="K176" i="1"/>
  <c r="J176" i="1"/>
  <c r="I176" i="1"/>
  <c r="H176" i="1"/>
  <c r="G176" i="1"/>
  <c r="E176" i="1"/>
  <c r="D176" i="1"/>
  <c r="P176" i="1" s="1"/>
  <c r="C176" i="1"/>
  <c r="B176" i="1"/>
  <c r="R175" i="1"/>
  <c r="Q175" i="1"/>
  <c r="N175" i="1"/>
  <c r="O175" i="1" s="1"/>
  <c r="M175" i="1"/>
  <c r="L175" i="1"/>
  <c r="K175" i="1"/>
  <c r="J175" i="1"/>
  <c r="I175" i="1"/>
  <c r="H175" i="1"/>
  <c r="G175" i="1"/>
  <c r="E175" i="1"/>
  <c r="D175" i="1"/>
  <c r="P175" i="1" s="1"/>
  <c r="C175" i="1"/>
  <c r="S175" i="1" s="1"/>
  <c r="B175" i="1"/>
  <c r="R174" i="1"/>
  <c r="Q174" i="1"/>
  <c r="N174" i="1"/>
  <c r="O174" i="1" s="1"/>
  <c r="M174" i="1"/>
  <c r="L174" i="1"/>
  <c r="K174" i="1"/>
  <c r="J174" i="1"/>
  <c r="I174" i="1"/>
  <c r="H174" i="1"/>
  <c r="G174" i="1"/>
  <c r="E174" i="1"/>
  <c r="D174" i="1"/>
  <c r="P174" i="1" s="1"/>
  <c r="C174" i="1"/>
  <c r="B174" i="1"/>
  <c r="R173" i="1"/>
  <c r="Q173" i="1"/>
  <c r="N173" i="1"/>
  <c r="O173" i="1" s="1"/>
  <c r="M173" i="1"/>
  <c r="L173" i="1"/>
  <c r="K173" i="1"/>
  <c r="J173" i="1"/>
  <c r="I173" i="1"/>
  <c r="H173" i="1"/>
  <c r="G173" i="1"/>
  <c r="E173" i="1"/>
  <c r="D173" i="1"/>
  <c r="P173" i="1" s="1"/>
  <c r="C173" i="1"/>
  <c r="S173" i="1" s="1"/>
  <c r="B173" i="1"/>
  <c r="R172" i="1"/>
  <c r="Q172" i="1"/>
  <c r="N172" i="1"/>
  <c r="O172" i="1" s="1"/>
  <c r="M172" i="1"/>
  <c r="L172" i="1"/>
  <c r="K172" i="1"/>
  <c r="J172" i="1"/>
  <c r="I172" i="1"/>
  <c r="H172" i="1"/>
  <c r="G172" i="1"/>
  <c r="E172" i="1"/>
  <c r="D172" i="1"/>
  <c r="P172" i="1" s="1"/>
  <c r="C172" i="1"/>
  <c r="B172" i="1"/>
  <c r="R171" i="1"/>
  <c r="Q171" i="1"/>
  <c r="N171" i="1"/>
  <c r="O171" i="1" s="1"/>
  <c r="M171" i="1"/>
  <c r="L171" i="1"/>
  <c r="K171" i="1"/>
  <c r="J171" i="1"/>
  <c r="I171" i="1"/>
  <c r="H171" i="1"/>
  <c r="G171" i="1"/>
  <c r="E171" i="1"/>
  <c r="D171" i="1"/>
  <c r="P171" i="1" s="1"/>
  <c r="C171" i="1"/>
  <c r="S171" i="1" s="1"/>
  <c r="B171" i="1"/>
  <c r="R170" i="1"/>
  <c r="Q170" i="1"/>
  <c r="N170" i="1"/>
  <c r="O170" i="1" s="1"/>
  <c r="M170" i="1"/>
  <c r="L170" i="1"/>
  <c r="K170" i="1"/>
  <c r="J170" i="1"/>
  <c r="I170" i="1"/>
  <c r="H170" i="1"/>
  <c r="G170" i="1"/>
  <c r="E170" i="1"/>
  <c r="D170" i="1"/>
  <c r="P170" i="1" s="1"/>
  <c r="C170" i="1"/>
  <c r="B170" i="1"/>
  <c r="R169" i="1"/>
  <c r="Q169" i="1"/>
  <c r="N169" i="1"/>
  <c r="O169" i="1" s="1"/>
  <c r="M169" i="1"/>
  <c r="L169" i="1"/>
  <c r="K169" i="1"/>
  <c r="J169" i="1"/>
  <c r="I169" i="1"/>
  <c r="H169" i="1"/>
  <c r="G169" i="1"/>
  <c r="E169" i="1"/>
  <c r="D169" i="1"/>
  <c r="P169" i="1" s="1"/>
  <c r="C169" i="1"/>
  <c r="B169" i="1"/>
  <c r="R168" i="1"/>
  <c r="Q168" i="1"/>
  <c r="N168" i="1"/>
  <c r="O168" i="1" s="1"/>
  <c r="M168" i="1"/>
  <c r="L168" i="1"/>
  <c r="K168" i="1"/>
  <c r="J168" i="1"/>
  <c r="I168" i="1"/>
  <c r="H168" i="1"/>
  <c r="G168" i="1"/>
  <c r="E168" i="1"/>
  <c r="D168" i="1"/>
  <c r="P168" i="1" s="1"/>
  <c r="C168" i="1"/>
  <c r="S168" i="1" s="1"/>
  <c r="B168" i="1"/>
  <c r="R167" i="1"/>
  <c r="Q167" i="1"/>
  <c r="N167" i="1"/>
  <c r="O167" i="1" s="1"/>
  <c r="M167" i="1"/>
  <c r="L167" i="1"/>
  <c r="K167" i="1"/>
  <c r="J167" i="1"/>
  <c r="I167" i="1"/>
  <c r="H167" i="1"/>
  <c r="G167" i="1"/>
  <c r="E167" i="1"/>
  <c r="D167" i="1"/>
  <c r="P167" i="1" s="1"/>
  <c r="C167" i="1"/>
  <c r="B167" i="1"/>
  <c r="R166" i="1"/>
  <c r="Q166" i="1"/>
  <c r="N166" i="1"/>
  <c r="O166" i="1" s="1"/>
  <c r="M166" i="1"/>
  <c r="L166" i="1"/>
  <c r="K166" i="1"/>
  <c r="J166" i="1"/>
  <c r="I166" i="1"/>
  <c r="H166" i="1"/>
  <c r="G166" i="1"/>
  <c r="E166" i="1"/>
  <c r="D166" i="1"/>
  <c r="P166" i="1" s="1"/>
  <c r="C166" i="1"/>
  <c r="S166" i="1" s="1"/>
  <c r="B166" i="1"/>
  <c r="R165" i="1"/>
  <c r="Q165" i="1"/>
  <c r="N165" i="1"/>
  <c r="O165" i="1" s="1"/>
  <c r="M165" i="1"/>
  <c r="L165" i="1"/>
  <c r="K165" i="1"/>
  <c r="J165" i="1"/>
  <c r="I165" i="1"/>
  <c r="H165" i="1"/>
  <c r="G165" i="1"/>
  <c r="E165" i="1"/>
  <c r="D165" i="1"/>
  <c r="P165" i="1" s="1"/>
  <c r="C165" i="1"/>
  <c r="S165" i="1" s="1"/>
  <c r="B165" i="1"/>
  <c r="R164" i="1"/>
  <c r="Q164" i="1"/>
  <c r="N164" i="1"/>
  <c r="O164" i="1" s="1"/>
  <c r="M164" i="1"/>
  <c r="L164" i="1"/>
  <c r="K164" i="1"/>
  <c r="J164" i="1"/>
  <c r="I164" i="1"/>
  <c r="H164" i="1"/>
  <c r="G164" i="1"/>
  <c r="E164" i="1"/>
  <c r="D164" i="1"/>
  <c r="P164" i="1" s="1"/>
  <c r="C164" i="1"/>
  <c r="B164" i="1"/>
  <c r="R163" i="1"/>
  <c r="Q163" i="1"/>
  <c r="N163" i="1"/>
  <c r="O163" i="1" s="1"/>
  <c r="M163" i="1"/>
  <c r="L163" i="1"/>
  <c r="K163" i="1"/>
  <c r="J163" i="1"/>
  <c r="I163" i="1"/>
  <c r="H163" i="1"/>
  <c r="G163" i="1"/>
  <c r="E163" i="1"/>
  <c r="D163" i="1"/>
  <c r="P163" i="1" s="1"/>
  <c r="C163" i="1"/>
  <c r="B163" i="1"/>
  <c r="R162" i="1"/>
  <c r="Q162" i="1"/>
  <c r="N162" i="1"/>
  <c r="O162" i="1" s="1"/>
  <c r="M162" i="1"/>
  <c r="L162" i="1"/>
  <c r="K162" i="1"/>
  <c r="J162" i="1"/>
  <c r="I162" i="1"/>
  <c r="H162" i="1"/>
  <c r="G162" i="1"/>
  <c r="E162" i="1"/>
  <c r="D162" i="1"/>
  <c r="P162" i="1" s="1"/>
  <c r="C162" i="1"/>
  <c r="B162" i="1"/>
  <c r="R161" i="1"/>
  <c r="Q161" i="1"/>
  <c r="N161" i="1"/>
  <c r="O161" i="1" s="1"/>
  <c r="M161" i="1"/>
  <c r="L161" i="1"/>
  <c r="K161" i="1"/>
  <c r="J161" i="1"/>
  <c r="I161" i="1"/>
  <c r="H161" i="1"/>
  <c r="G161" i="1"/>
  <c r="E161" i="1"/>
  <c r="D161" i="1"/>
  <c r="P161" i="1" s="1"/>
  <c r="C161" i="1"/>
  <c r="B161" i="1"/>
  <c r="R160" i="1"/>
  <c r="Q160" i="1"/>
  <c r="N160" i="1"/>
  <c r="O160" i="1" s="1"/>
  <c r="M160" i="1"/>
  <c r="L160" i="1"/>
  <c r="K160" i="1"/>
  <c r="J160" i="1"/>
  <c r="I160" i="1"/>
  <c r="H160" i="1"/>
  <c r="G160" i="1"/>
  <c r="E160" i="1"/>
  <c r="D160" i="1"/>
  <c r="P160" i="1" s="1"/>
  <c r="C160" i="1"/>
  <c r="B160" i="1"/>
  <c r="R159" i="1"/>
  <c r="Q159" i="1"/>
  <c r="N159" i="1"/>
  <c r="O159" i="1" s="1"/>
  <c r="M159" i="1"/>
  <c r="L159" i="1"/>
  <c r="K159" i="1"/>
  <c r="J159" i="1"/>
  <c r="I159" i="1"/>
  <c r="H159" i="1"/>
  <c r="G159" i="1"/>
  <c r="E159" i="1"/>
  <c r="D159" i="1"/>
  <c r="P159" i="1" s="1"/>
  <c r="C159" i="1"/>
  <c r="B159" i="1"/>
  <c r="R158" i="1"/>
  <c r="Q158" i="1"/>
  <c r="N158" i="1"/>
  <c r="O158" i="1" s="1"/>
  <c r="M158" i="1"/>
  <c r="L158" i="1"/>
  <c r="K158" i="1"/>
  <c r="J158" i="1"/>
  <c r="I158" i="1"/>
  <c r="H158" i="1"/>
  <c r="G158" i="1"/>
  <c r="E158" i="1"/>
  <c r="D158" i="1"/>
  <c r="P158" i="1" s="1"/>
  <c r="C158" i="1"/>
  <c r="B158" i="1"/>
  <c r="R157" i="1"/>
  <c r="Q157" i="1"/>
  <c r="N157" i="1"/>
  <c r="O157" i="1" s="1"/>
  <c r="M157" i="1"/>
  <c r="L157" i="1"/>
  <c r="K157" i="1"/>
  <c r="J157" i="1"/>
  <c r="I157" i="1"/>
  <c r="H157" i="1"/>
  <c r="G157" i="1"/>
  <c r="E157" i="1"/>
  <c r="D157" i="1"/>
  <c r="P157" i="1" s="1"/>
  <c r="C157" i="1"/>
  <c r="B157" i="1"/>
  <c r="R156" i="1"/>
  <c r="Q156" i="1"/>
  <c r="N156" i="1"/>
  <c r="O156" i="1" s="1"/>
  <c r="M156" i="1"/>
  <c r="L156" i="1"/>
  <c r="K156" i="1"/>
  <c r="J156" i="1"/>
  <c r="I156" i="1"/>
  <c r="H156" i="1"/>
  <c r="G156" i="1"/>
  <c r="E156" i="1"/>
  <c r="D156" i="1"/>
  <c r="P156" i="1" s="1"/>
  <c r="C156" i="1"/>
  <c r="B156" i="1"/>
  <c r="R155" i="1"/>
  <c r="Q155" i="1"/>
  <c r="N155" i="1"/>
  <c r="O155" i="1" s="1"/>
  <c r="M155" i="1"/>
  <c r="L155" i="1"/>
  <c r="K155" i="1"/>
  <c r="J155" i="1"/>
  <c r="I155" i="1"/>
  <c r="H155" i="1"/>
  <c r="G155" i="1"/>
  <c r="E155" i="1"/>
  <c r="D155" i="1"/>
  <c r="P155" i="1" s="1"/>
  <c r="C155" i="1"/>
  <c r="B155" i="1"/>
  <c r="R154" i="1"/>
  <c r="Q154" i="1"/>
  <c r="N154" i="1"/>
  <c r="O154" i="1" s="1"/>
  <c r="M154" i="1"/>
  <c r="L154" i="1"/>
  <c r="K154" i="1"/>
  <c r="J154" i="1"/>
  <c r="I154" i="1"/>
  <c r="H154" i="1"/>
  <c r="G154" i="1"/>
  <c r="E154" i="1"/>
  <c r="D154" i="1"/>
  <c r="P154" i="1" s="1"/>
  <c r="C154" i="1"/>
  <c r="S154" i="1" s="1"/>
  <c r="B154" i="1"/>
  <c r="R153" i="1"/>
  <c r="Q153" i="1"/>
  <c r="N153" i="1"/>
  <c r="O153" i="1" s="1"/>
  <c r="M153" i="1"/>
  <c r="L153" i="1"/>
  <c r="K153" i="1"/>
  <c r="J153" i="1"/>
  <c r="I153" i="1"/>
  <c r="H153" i="1"/>
  <c r="G153" i="1"/>
  <c r="E153" i="1"/>
  <c r="D153" i="1"/>
  <c r="P153" i="1" s="1"/>
  <c r="C153" i="1"/>
  <c r="B153" i="1"/>
  <c r="R152" i="1"/>
  <c r="Q152" i="1"/>
  <c r="N152" i="1"/>
  <c r="O152" i="1" s="1"/>
  <c r="M152" i="1"/>
  <c r="L152" i="1"/>
  <c r="K152" i="1"/>
  <c r="J152" i="1"/>
  <c r="I152" i="1"/>
  <c r="H152" i="1"/>
  <c r="G152" i="1"/>
  <c r="E152" i="1"/>
  <c r="D152" i="1"/>
  <c r="P152" i="1" s="1"/>
  <c r="C152" i="1"/>
  <c r="B152" i="1"/>
  <c r="R151" i="1"/>
  <c r="Q151" i="1"/>
  <c r="N151" i="1"/>
  <c r="O151" i="1" s="1"/>
  <c r="M151" i="1"/>
  <c r="L151" i="1"/>
  <c r="K151" i="1"/>
  <c r="J151" i="1"/>
  <c r="I151" i="1"/>
  <c r="H151" i="1"/>
  <c r="G151" i="1"/>
  <c r="E151" i="1"/>
  <c r="D151" i="1"/>
  <c r="P151" i="1" s="1"/>
  <c r="C151" i="1"/>
  <c r="B151" i="1"/>
  <c r="R150" i="1"/>
  <c r="Q150" i="1"/>
  <c r="N150" i="1"/>
  <c r="O150" i="1" s="1"/>
  <c r="M150" i="1"/>
  <c r="L150" i="1"/>
  <c r="K150" i="1"/>
  <c r="J150" i="1"/>
  <c r="I150" i="1"/>
  <c r="H150" i="1"/>
  <c r="G150" i="1"/>
  <c r="E150" i="1"/>
  <c r="D150" i="1"/>
  <c r="P150" i="1" s="1"/>
  <c r="C150" i="1"/>
  <c r="S150" i="1" s="1"/>
  <c r="B150" i="1"/>
  <c r="R149" i="1"/>
  <c r="Q149" i="1"/>
  <c r="N149" i="1"/>
  <c r="O149" i="1" s="1"/>
  <c r="M149" i="1"/>
  <c r="L149" i="1"/>
  <c r="K149" i="1"/>
  <c r="J149" i="1"/>
  <c r="I149" i="1"/>
  <c r="H149" i="1"/>
  <c r="G149" i="1"/>
  <c r="E149" i="1"/>
  <c r="D149" i="1"/>
  <c r="P149" i="1" s="1"/>
  <c r="C149" i="1"/>
  <c r="S149" i="1" s="1"/>
  <c r="B149" i="1"/>
  <c r="R148" i="1"/>
  <c r="Q148" i="1"/>
  <c r="N148" i="1"/>
  <c r="O148" i="1" s="1"/>
  <c r="M148" i="1"/>
  <c r="L148" i="1"/>
  <c r="K148" i="1"/>
  <c r="J148" i="1"/>
  <c r="I148" i="1"/>
  <c r="H148" i="1"/>
  <c r="G148" i="1"/>
  <c r="E148" i="1"/>
  <c r="D148" i="1"/>
  <c r="P148" i="1" s="1"/>
  <c r="C148" i="1"/>
  <c r="B148" i="1"/>
  <c r="R147" i="1"/>
  <c r="Q147" i="1"/>
  <c r="N147" i="1"/>
  <c r="O147" i="1" s="1"/>
  <c r="M147" i="1"/>
  <c r="L147" i="1"/>
  <c r="K147" i="1"/>
  <c r="J147" i="1"/>
  <c r="I147" i="1"/>
  <c r="H147" i="1"/>
  <c r="G147" i="1"/>
  <c r="E147" i="1"/>
  <c r="D147" i="1"/>
  <c r="P147" i="1" s="1"/>
  <c r="C147" i="1"/>
  <c r="B147" i="1"/>
  <c r="R146" i="1"/>
  <c r="Q146" i="1"/>
  <c r="N146" i="1"/>
  <c r="O146" i="1" s="1"/>
  <c r="M146" i="1"/>
  <c r="L146" i="1"/>
  <c r="K146" i="1"/>
  <c r="J146" i="1"/>
  <c r="I146" i="1"/>
  <c r="H146" i="1"/>
  <c r="G146" i="1"/>
  <c r="E146" i="1"/>
  <c r="D146" i="1"/>
  <c r="P146" i="1" s="1"/>
  <c r="C146" i="1"/>
  <c r="S146" i="1" s="1"/>
  <c r="B146" i="1"/>
  <c r="R145" i="1"/>
  <c r="Q145" i="1"/>
  <c r="N145" i="1"/>
  <c r="O145" i="1" s="1"/>
  <c r="M145" i="1"/>
  <c r="L145" i="1"/>
  <c r="K145" i="1"/>
  <c r="J145" i="1"/>
  <c r="I145" i="1"/>
  <c r="H145" i="1"/>
  <c r="G145" i="1"/>
  <c r="E145" i="1"/>
  <c r="D145" i="1"/>
  <c r="P145" i="1" s="1"/>
  <c r="C145" i="1"/>
  <c r="S145" i="1" s="1"/>
  <c r="B145" i="1"/>
  <c r="R144" i="1"/>
  <c r="Q144" i="1"/>
  <c r="N144" i="1"/>
  <c r="O144" i="1" s="1"/>
  <c r="M144" i="1"/>
  <c r="L144" i="1"/>
  <c r="K144" i="1"/>
  <c r="J144" i="1"/>
  <c r="I144" i="1"/>
  <c r="H144" i="1"/>
  <c r="G144" i="1"/>
  <c r="E144" i="1"/>
  <c r="D144" i="1"/>
  <c r="P144" i="1" s="1"/>
  <c r="C144" i="1"/>
  <c r="B144" i="1"/>
  <c r="R143" i="1"/>
  <c r="Q143" i="1"/>
  <c r="N143" i="1"/>
  <c r="O143" i="1" s="1"/>
  <c r="M143" i="1"/>
  <c r="L143" i="1"/>
  <c r="K143" i="1"/>
  <c r="J143" i="1"/>
  <c r="I143" i="1"/>
  <c r="H143" i="1"/>
  <c r="G143" i="1"/>
  <c r="E143" i="1"/>
  <c r="D143" i="1"/>
  <c r="P143" i="1" s="1"/>
  <c r="C143" i="1"/>
  <c r="S143" i="1" s="1"/>
  <c r="B143" i="1"/>
  <c r="R142" i="1"/>
  <c r="Q142" i="1"/>
  <c r="N142" i="1"/>
  <c r="O142" i="1" s="1"/>
  <c r="M142" i="1"/>
  <c r="L142" i="1"/>
  <c r="K142" i="1"/>
  <c r="J142" i="1"/>
  <c r="I142" i="1"/>
  <c r="H142" i="1"/>
  <c r="G142" i="1"/>
  <c r="E142" i="1"/>
  <c r="D142" i="1"/>
  <c r="P142" i="1" s="1"/>
  <c r="C142" i="1"/>
  <c r="S142" i="1" s="1"/>
  <c r="B142" i="1"/>
  <c r="R141" i="1"/>
  <c r="Q141" i="1"/>
  <c r="N141" i="1"/>
  <c r="O141" i="1" s="1"/>
  <c r="M141" i="1"/>
  <c r="L141" i="1"/>
  <c r="K141" i="1"/>
  <c r="J141" i="1"/>
  <c r="I141" i="1"/>
  <c r="H141" i="1"/>
  <c r="G141" i="1"/>
  <c r="E141" i="1"/>
  <c r="D141" i="1"/>
  <c r="P141" i="1" s="1"/>
  <c r="C141" i="1"/>
  <c r="B141" i="1"/>
  <c r="R140" i="1"/>
  <c r="Q140" i="1"/>
  <c r="N140" i="1"/>
  <c r="O140" i="1" s="1"/>
  <c r="M140" i="1"/>
  <c r="L140" i="1"/>
  <c r="K140" i="1"/>
  <c r="J140" i="1"/>
  <c r="I140" i="1"/>
  <c r="H140" i="1"/>
  <c r="G140" i="1"/>
  <c r="E140" i="1"/>
  <c r="D140" i="1"/>
  <c r="P140" i="1" s="1"/>
  <c r="C140" i="1"/>
  <c r="B140" i="1"/>
  <c r="R139" i="1"/>
  <c r="Q139" i="1"/>
  <c r="N139" i="1"/>
  <c r="O139" i="1" s="1"/>
  <c r="M139" i="1"/>
  <c r="L139" i="1"/>
  <c r="K139" i="1"/>
  <c r="J139" i="1"/>
  <c r="I139" i="1"/>
  <c r="H139" i="1"/>
  <c r="G139" i="1"/>
  <c r="E139" i="1"/>
  <c r="D139" i="1"/>
  <c r="P139" i="1" s="1"/>
  <c r="C139" i="1"/>
  <c r="B139" i="1"/>
  <c r="R138" i="1"/>
  <c r="Q138" i="1"/>
  <c r="N138" i="1"/>
  <c r="O138" i="1" s="1"/>
  <c r="M138" i="1"/>
  <c r="L138" i="1"/>
  <c r="K138" i="1"/>
  <c r="J138" i="1"/>
  <c r="I138" i="1"/>
  <c r="H138" i="1"/>
  <c r="G138" i="1"/>
  <c r="E138" i="1"/>
  <c r="D138" i="1"/>
  <c r="P138" i="1" s="1"/>
  <c r="C138" i="1"/>
  <c r="B138" i="1"/>
  <c r="R137" i="1"/>
  <c r="Q137" i="1"/>
  <c r="N137" i="1"/>
  <c r="O137" i="1" s="1"/>
  <c r="M137" i="1"/>
  <c r="L137" i="1"/>
  <c r="K137" i="1"/>
  <c r="J137" i="1"/>
  <c r="I137" i="1"/>
  <c r="H137" i="1"/>
  <c r="G137" i="1"/>
  <c r="E137" i="1"/>
  <c r="D137" i="1"/>
  <c r="P137" i="1" s="1"/>
  <c r="C137" i="1"/>
  <c r="B137" i="1"/>
  <c r="R136" i="1"/>
  <c r="Q136" i="1"/>
  <c r="N136" i="1"/>
  <c r="O136" i="1" s="1"/>
  <c r="M136" i="1"/>
  <c r="L136" i="1"/>
  <c r="K136" i="1"/>
  <c r="J136" i="1"/>
  <c r="I136" i="1"/>
  <c r="H136" i="1"/>
  <c r="G136" i="1"/>
  <c r="E136" i="1"/>
  <c r="D136" i="1"/>
  <c r="P136" i="1" s="1"/>
  <c r="C136" i="1"/>
  <c r="B136" i="1"/>
  <c r="R135" i="1"/>
  <c r="Q135" i="1"/>
  <c r="N135" i="1"/>
  <c r="O135" i="1" s="1"/>
  <c r="M135" i="1"/>
  <c r="L135" i="1"/>
  <c r="K135" i="1"/>
  <c r="J135" i="1"/>
  <c r="I135" i="1"/>
  <c r="H135" i="1"/>
  <c r="G135" i="1"/>
  <c r="E135" i="1"/>
  <c r="D135" i="1"/>
  <c r="P135" i="1" s="1"/>
  <c r="C135" i="1"/>
  <c r="S135" i="1" s="1"/>
  <c r="B135" i="1"/>
  <c r="R134" i="1"/>
  <c r="Q134" i="1"/>
  <c r="N134" i="1"/>
  <c r="O134" i="1" s="1"/>
  <c r="M134" i="1"/>
  <c r="L134" i="1"/>
  <c r="K134" i="1"/>
  <c r="J134" i="1"/>
  <c r="I134" i="1"/>
  <c r="H134" i="1"/>
  <c r="G134" i="1"/>
  <c r="E134" i="1"/>
  <c r="D134" i="1"/>
  <c r="P134" i="1" s="1"/>
  <c r="C134" i="1"/>
  <c r="S134" i="1" s="1"/>
  <c r="B134" i="1"/>
  <c r="R133" i="1"/>
  <c r="Q133" i="1"/>
  <c r="N133" i="1"/>
  <c r="O133" i="1" s="1"/>
  <c r="M133" i="1"/>
  <c r="L133" i="1"/>
  <c r="K133" i="1"/>
  <c r="J133" i="1"/>
  <c r="I133" i="1"/>
  <c r="H133" i="1"/>
  <c r="G133" i="1"/>
  <c r="E133" i="1"/>
  <c r="D133" i="1"/>
  <c r="P133" i="1" s="1"/>
  <c r="C133" i="1"/>
  <c r="S133" i="1" s="1"/>
  <c r="B133" i="1"/>
  <c r="R132" i="1"/>
  <c r="Q132" i="1"/>
  <c r="N132" i="1"/>
  <c r="O132" i="1" s="1"/>
  <c r="M132" i="1"/>
  <c r="L132" i="1"/>
  <c r="K132" i="1"/>
  <c r="J132" i="1"/>
  <c r="I132" i="1"/>
  <c r="H132" i="1"/>
  <c r="G132" i="1"/>
  <c r="E132" i="1"/>
  <c r="D132" i="1"/>
  <c r="P132" i="1" s="1"/>
  <c r="C132" i="1"/>
  <c r="S132" i="1" s="1"/>
  <c r="B132" i="1"/>
  <c r="R131" i="1"/>
  <c r="Q131" i="1"/>
  <c r="N131" i="1"/>
  <c r="O131" i="1" s="1"/>
  <c r="M131" i="1"/>
  <c r="L131" i="1"/>
  <c r="K131" i="1"/>
  <c r="J131" i="1"/>
  <c r="I131" i="1"/>
  <c r="H131" i="1"/>
  <c r="G131" i="1"/>
  <c r="E131" i="1"/>
  <c r="D131" i="1"/>
  <c r="P131" i="1" s="1"/>
  <c r="C131" i="1"/>
  <c r="S131" i="1" s="1"/>
  <c r="B131" i="1"/>
  <c r="R130" i="1"/>
  <c r="Q130" i="1"/>
  <c r="N130" i="1"/>
  <c r="O130" i="1" s="1"/>
  <c r="M130" i="1"/>
  <c r="L130" i="1"/>
  <c r="K130" i="1"/>
  <c r="J130" i="1"/>
  <c r="I130" i="1"/>
  <c r="H130" i="1"/>
  <c r="G130" i="1"/>
  <c r="E130" i="1"/>
  <c r="D130" i="1"/>
  <c r="P130" i="1" s="1"/>
  <c r="C130" i="1"/>
  <c r="S130" i="1" s="1"/>
  <c r="B130" i="1"/>
  <c r="R129" i="1"/>
  <c r="Q129" i="1"/>
  <c r="N129" i="1"/>
  <c r="O129" i="1" s="1"/>
  <c r="M129" i="1"/>
  <c r="L129" i="1"/>
  <c r="K129" i="1"/>
  <c r="J129" i="1"/>
  <c r="I129" i="1"/>
  <c r="H129" i="1"/>
  <c r="G129" i="1"/>
  <c r="E129" i="1"/>
  <c r="D129" i="1"/>
  <c r="P129" i="1" s="1"/>
  <c r="C129" i="1"/>
  <c r="S129" i="1" s="1"/>
  <c r="B129" i="1"/>
  <c r="R128" i="1"/>
  <c r="Q128" i="1"/>
  <c r="N128" i="1"/>
  <c r="O128" i="1" s="1"/>
  <c r="M128" i="1"/>
  <c r="L128" i="1"/>
  <c r="K128" i="1"/>
  <c r="J128" i="1"/>
  <c r="I128" i="1"/>
  <c r="H128" i="1"/>
  <c r="G128" i="1"/>
  <c r="E128" i="1"/>
  <c r="D128" i="1"/>
  <c r="P128" i="1" s="1"/>
  <c r="C128" i="1"/>
  <c r="B128" i="1"/>
  <c r="R127" i="1"/>
  <c r="Q127" i="1"/>
  <c r="N127" i="1"/>
  <c r="O127" i="1" s="1"/>
  <c r="M127" i="1"/>
  <c r="L127" i="1"/>
  <c r="K127" i="1"/>
  <c r="J127" i="1"/>
  <c r="I127" i="1"/>
  <c r="H127" i="1"/>
  <c r="G127" i="1"/>
  <c r="E127" i="1"/>
  <c r="D127" i="1"/>
  <c r="P127" i="1" s="1"/>
  <c r="C127" i="1"/>
  <c r="B127" i="1"/>
  <c r="R126" i="1"/>
  <c r="Q126" i="1"/>
  <c r="N126" i="1"/>
  <c r="O126" i="1" s="1"/>
  <c r="M126" i="1"/>
  <c r="L126" i="1"/>
  <c r="K126" i="1"/>
  <c r="J126" i="1"/>
  <c r="I126" i="1"/>
  <c r="H126" i="1"/>
  <c r="G126" i="1"/>
  <c r="E126" i="1"/>
  <c r="D126" i="1"/>
  <c r="P126" i="1" s="1"/>
  <c r="C126" i="1"/>
  <c r="B126" i="1"/>
  <c r="R125" i="1"/>
  <c r="Q125" i="1"/>
  <c r="N125" i="1"/>
  <c r="O125" i="1" s="1"/>
  <c r="M125" i="1"/>
  <c r="L125" i="1"/>
  <c r="K125" i="1"/>
  <c r="J125" i="1"/>
  <c r="I125" i="1"/>
  <c r="H125" i="1"/>
  <c r="G125" i="1"/>
  <c r="E125" i="1"/>
  <c r="D125" i="1"/>
  <c r="P125" i="1" s="1"/>
  <c r="C125" i="1"/>
  <c r="B125" i="1"/>
  <c r="R124" i="1"/>
  <c r="Q124" i="1"/>
  <c r="N124" i="1"/>
  <c r="O124" i="1" s="1"/>
  <c r="M124" i="1"/>
  <c r="L124" i="1"/>
  <c r="K124" i="1"/>
  <c r="J124" i="1"/>
  <c r="I124" i="1"/>
  <c r="H124" i="1"/>
  <c r="G124" i="1"/>
  <c r="E124" i="1"/>
  <c r="D124" i="1"/>
  <c r="P124" i="1" s="1"/>
  <c r="C124" i="1"/>
  <c r="S124" i="1" s="1"/>
  <c r="B124" i="1"/>
  <c r="R123" i="1"/>
  <c r="Q123" i="1"/>
  <c r="N123" i="1"/>
  <c r="O123" i="1" s="1"/>
  <c r="M123" i="1"/>
  <c r="L123" i="1"/>
  <c r="K123" i="1"/>
  <c r="J123" i="1"/>
  <c r="I123" i="1"/>
  <c r="H123" i="1"/>
  <c r="G123" i="1"/>
  <c r="E123" i="1"/>
  <c r="D123" i="1"/>
  <c r="P123" i="1" s="1"/>
  <c r="C123" i="1"/>
  <c r="B123" i="1"/>
  <c r="R122" i="1"/>
  <c r="Q122" i="1"/>
  <c r="N122" i="1"/>
  <c r="O122" i="1" s="1"/>
  <c r="M122" i="1"/>
  <c r="L122" i="1"/>
  <c r="K122" i="1"/>
  <c r="J122" i="1"/>
  <c r="I122" i="1"/>
  <c r="H122" i="1"/>
  <c r="G122" i="1"/>
  <c r="E122" i="1"/>
  <c r="D122" i="1"/>
  <c r="P122" i="1" s="1"/>
  <c r="C122" i="1"/>
  <c r="B122" i="1"/>
  <c r="R121" i="1"/>
  <c r="Q121" i="1"/>
  <c r="N121" i="1"/>
  <c r="O121" i="1" s="1"/>
  <c r="M121" i="1"/>
  <c r="L121" i="1"/>
  <c r="K121" i="1"/>
  <c r="J121" i="1"/>
  <c r="I121" i="1"/>
  <c r="H121" i="1"/>
  <c r="G121" i="1"/>
  <c r="E121" i="1"/>
  <c r="D121" i="1"/>
  <c r="P121" i="1" s="1"/>
  <c r="C121" i="1"/>
  <c r="S121" i="1" s="1"/>
  <c r="B121" i="1"/>
  <c r="R120" i="1"/>
  <c r="Q120" i="1"/>
  <c r="N120" i="1"/>
  <c r="O120" i="1" s="1"/>
  <c r="M120" i="1"/>
  <c r="L120" i="1"/>
  <c r="K120" i="1"/>
  <c r="J120" i="1"/>
  <c r="I120" i="1"/>
  <c r="H120" i="1"/>
  <c r="G120" i="1"/>
  <c r="E120" i="1"/>
  <c r="D120" i="1"/>
  <c r="P120" i="1" s="1"/>
  <c r="C120" i="1"/>
  <c r="B120" i="1"/>
  <c r="R119" i="1"/>
  <c r="Q119" i="1"/>
  <c r="N119" i="1"/>
  <c r="O119" i="1" s="1"/>
  <c r="M119" i="1"/>
  <c r="L119" i="1"/>
  <c r="K119" i="1"/>
  <c r="J119" i="1"/>
  <c r="I119" i="1"/>
  <c r="H119" i="1"/>
  <c r="G119" i="1"/>
  <c r="E119" i="1"/>
  <c r="D119" i="1"/>
  <c r="P119" i="1" s="1"/>
  <c r="C119" i="1"/>
  <c r="S119" i="1" s="1"/>
  <c r="B119" i="1"/>
  <c r="R118" i="1"/>
  <c r="Q118" i="1"/>
  <c r="N118" i="1"/>
  <c r="O118" i="1" s="1"/>
  <c r="M118" i="1"/>
  <c r="L118" i="1"/>
  <c r="K118" i="1"/>
  <c r="J118" i="1"/>
  <c r="I118" i="1"/>
  <c r="H118" i="1"/>
  <c r="G118" i="1"/>
  <c r="E118" i="1"/>
  <c r="D118" i="1"/>
  <c r="P118" i="1" s="1"/>
  <c r="C118" i="1"/>
  <c r="B118" i="1"/>
  <c r="R117" i="1"/>
  <c r="Q117" i="1"/>
  <c r="N117" i="1"/>
  <c r="O117" i="1" s="1"/>
  <c r="M117" i="1"/>
  <c r="L117" i="1"/>
  <c r="K117" i="1"/>
  <c r="J117" i="1"/>
  <c r="I117" i="1"/>
  <c r="H117" i="1"/>
  <c r="G117" i="1"/>
  <c r="E117" i="1"/>
  <c r="D117" i="1"/>
  <c r="P117" i="1" s="1"/>
  <c r="C117" i="1"/>
  <c r="B117" i="1"/>
  <c r="R116" i="1"/>
  <c r="Q116" i="1"/>
  <c r="N116" i="1"/>
  <c r="O116" i="1" s="1"/>
  <c r="M116" i="1"/>
  <c r="L116" i="1"/>
  <c r="K116" i="1"/>
  <c r="J116" i="1"/>
  <c r="I116" i="1"/>
  <c r="H116" i="1"/>
  <c r="G116" i="1"/>
  <c r="E116" i="1"/>
  <c r="D116" i="1"/>
  <c r="P116" i="1" s="1"/>
  <c r="C116" i="1"/>
  <c r="B116" i="1"/>
  <c r="R115" i="1"/>
  <c r="Q115" i="1"/>
  <c r="N115" i="1"/>
  <c r="O115" i="1" s="1"/>
  <c r="M115" i="1"/>
  <c r="L115" i="1"/>
  <c r="K115" i="1"/>
  <c r="J115" i="1"/>
  <c r="I115" i="1"/>
  <c r="H115" i="1"/>
  <c r="G115" i="1"/>
  <c r="E115" i="1"/>
  <c r="D115" i="1"/>
  <c r="P115" i="1" s="1"/>
  <c r="C115" i="1"/>
  <c r="B115" i="1"/>
  <c r="R114" i="1"/>
  <c r="Q114" i="1"/>
  <c r="N114" i="1"/>
  <c r="O114" i="1" s="1"/>
  <c r="M114" i="1"/>
  <c r="L114" i="1"/>
  <c r="K114" i="1"/>
  <c r="J114" i="1"/>
  <c r="I114" i="1"/>
  <c r="H114" i="1"/>
  <c r="G114" i="1"/>
  <c r="E114" i="1"/>
  <c r="D114" i="1"/>
  <c r="P114" i="1" s="1"/>
  <c r="C114" i="1"/>
  <c r="B114" i="1"/>
  <c r="R113" i="1"/>
  <c r="Q113" i="1"/>
  <c r="N113" i="1"/>
  <c r="O113" i="1" s="1"/>
  <c r="M113" i="1"/>
  <c r="L113" i="1"/>
  <c r="K113" i="1"/>
  <c r="J113" i="1"/>
  <c r="I113" i="1"/>
  <c r="H113" i="1"/>
  <c r="G113" i="1"/>
  <c r="E113" i="1"/>
  <c r="D113" i="1"/>
  <c r="P113" i="1" s="1"/>
  <c r="C113" i="1"/>
  <c r="S113" i="1" s="1"/>
  <c r="B113" i="1"/>
  <c r="R112" i="1"/>
  <c r="Q112" i="1"/>
  <c r="N112" i="1"/>
  <c r="O112" i="1" s="1"/>
  <c r="M112" i="1"/>
  <c r="L112" i="1"/>
  <c r="K112" i="1"/>
  <c r="J112" i="1"/>
  <c r="I112" i="1"/>
  <c r="H112" i="1"/>
  <c r="G112" i="1"/>
  <c r="E112" i="1"/>
  <c r="D112" i="1"/>
  <c r="P112" i="1" s="1"/>
  <c r="C112" i="1"/>
  <c r="S112" i="1" s="1"/>
  <c r="B112" i="1"/>
  <c r="R111" i="1"/>
  <c r="Q111" i="1"/>
  <c r="N111" i="1"/>
  <c r="O111" i="1" s="1"/>
  <c r="M111" i="1"/>
  <c r="L111" i="1"/>
  <c r="K111" i="1"/>
  <c r="J111" i="1"/>
  <c r="I111" i="1"/>
  <c r="H111" i="1"/>
  <c r="G111" i="1"/>
  <c r="E111" i="1"/>
  <c r="D111" i="1"/>
  <c r="P111" i="1" s="1"/>
  <c r="C111" i="1"/>
  <c r="B111" i="1"/>
  <c r="R110" i="1"/>
  <c r="Q110" i="1"/>
  <c r="N110" i="1"/>
  <c r="O110" i="1" s="1"/>
  <c r="M110" i="1"/>
  <c r="L110" i="1"/>
  <c r="K110" i="1"/>
  <c r="J110" i="1"/>
  <c r="I110" i="1"/>
  <c r="H110" i="1"/>
  <c r="G110" i="1"/>
  <c r="E110" i="1"/>
  <c r="D110" i="1"/>
  <c r="P110" i="1" s="1"/>
  <c r="C110" i="1"/>
  <c r="B110" i="1"/>
  <c r="R109" i="1"/>
  <c r="Q109" i="1"/>
  <c r="N109" i="1"/>
  <c r="O109" i="1" s="1"/>
  <c r="M109" i="1"/>
  <c r="L109" i="1"/>
  <c r="K109" i="1"/>
  <c r="J109" i="1"/>
  <c r="I109" i="1"/>
  <c r="H109" i="1"/>
  <c r="G109" i="1"/>
  <c r="E109" i="1"/>
  <c r="D109" i="1"/>
  <c r="P109" i="1" s="1"/>
  <c r="C109" i="1"/>
  <c r="B109" i="1"/>
  <c r="R108" i="1"/>
  <c r="Q108" i="1"/>
  <c r="N108" i="1"/>
  <c r="O108" i="1" s="1"/>
  <c r="M108" i="1"/>
  <c r="L108" i="1"/>
  <c r="K108" i="1"/>
  <c r="J108" i="1"/>
  <c r="I108" i="1"/>
  <c r="H108" i="1"/>
  <c r="G108" i="1"/>
  <c r="E108" i="1"/>
  <c r="D108" i="1"/>
  <c r="P108" i="1" s="1"/>
  <c r="C108" i="1"/>
  <c r="S108" i="1" s="1"/>
  <c r="B108" i="1"/>
  <c r="R107" i="1"/>
  <c r="Q107" i="1"/>
  <c r="N107" i="1"/>
  <c r="O107" i="1" s="1"/>
  <c r="M107" i="1"/>
  <c r="L107" i="1"/>
  <c r="K107" i="1"/>
  <c r="J107" i="1"/>
  <c r="I107" i="1"/>
  <c r="H107" i="1"/>
  <c r="G107" i="1"/>
  <c r="E107" i="1"/>
  <c r="D107" i="1"/>
  <c r="P107" i="1" s="1"/>
  <c r="C107" i="1"/>
  <c r="B107" i="1"/>
  <c r="R106" i="1"/>
  <c r="Q106" i="1"/>
  <c r="N106" i="1"/>
  <c r="O106" i="1" s="1"/>
  <c r="M106" i="1"/>
  <c r="L106" i="1"/>
  <c r="K106" i="1"/>
  <c r="J106" i="1"/>
  <c r="I106" i="1"/>
  <c r="H106" i="1"/>
  <c r="G106" i="1"/>
  <c r="E106" i="1"/>
  <c r="D106" i="1"/>
  <c r="P106" i="1" s="1"/>
  <c r="C106" i="1"/>
  <c r="B106" i="1"/>
  <c r="R105" i="1"/>
  <c r="Q105" i="1"/>
  <c r="N105" i="1"/>
  <c r="O105" i="1" s="1"/>
  <c r="M105" i="1"/>
  <c r="L105" i="1"/>
  <c r="K105" i="1"/>
  <c r="J105" i="1"/>
  <c r="I105" i="1"/>
  <c r="H105" i="1"/>
  <c r="G105" i="1"/>
  <c r="E105" i="1"/>
  <c r="D105" i="1"/>
  <c r="P105" i="1" s="1"/>
  <c r="C105" i="1"/>
  <c r="S105" i="1" s="1"/>
  <c r="B105" i="1"/>
  <c r="R104" i="1"/>
  <c r="Q104" i="1"/>
  <c r="N104" i="1"/>
  <c r="O104" i="1" s="1"/>
  <c r="M104" i="1"/>
  <c r="L104" i="1"/>
  <c r="K104" i="1"/>
  <c r="J104" i="1"/>
  <c r="I104" i="1"/>
  <c r="H104" i="1"/>
  <c r="G104" i="1"/>
  <c r="E104" i="1"/>
  <c r="D104" i="1"/>
  <c r="P104" i="1" s="1"/>
  <c r="C104" i="1"/>
  <c r="B104" i="1"/>
  <c r="R103" i="1"/>
  <c r="Q103" i="1"/>
  <c r="N103" i="1"/>
  <c r="O103" i="1" s="1"/>
  <c r="M103" i="1"/>
  <c r="L103" i="1"/>
  <c r="K103" i="1"/>
  <c r="J103" i="1"/>
  <c r="I103" i="1"/>
  <c r="H103" i="1"/>
  <c r="G103" i="1"/>
  <c r="E103" i="1"/>
  <c r="D103" i="1"/>
  <c r="P103" i="1" s="1"/>
  <c r="C103" i="1"/>
  <c r="S103" i="1" s="1"/>
  <c r="B103" i="1"/>
  <c r="R102" i="1"/>
  <c r="Q102" i="1"/>
  <c r="N102" i="1"/>
  <c r="O102" i="1" s="1"/>
  <c r="M102" i="1"/>
  <c r="L102" i="1"/>
  <c r="K102" i="1"/>
  <c r="J102" i="1"/>
  <c r="I102" i="1"/>
  <c r="H102" i="1"/>
  <c r="G102" i="1"/>
  <c r="E102" i="1"/>
  <c r="D102" i="1"/>
  <c r="P102" i="1" s="1"/>
  <c r="C102" i="1"/>
  <c r="S102" i="1" s="1"/>
  <c r="B102" i="1"/>
  <c r="R101" i="1"/>
  <c r="Q101" i="1"/>
  <c r="N101" i="1"/>
  <c r="O101" i="1" s="1"/>
  <c r="M101" i="1"/>
  <c r="L101" i="1"/>
  <c r="K101" i="1"/>
  <c r="J101" i="1"/>
  <c r="I101" i="1"/>
  <c r="H101" i="1"/>
  <c r="G101" i="1"/>
  <c r="E101" i="1"/>
  <c r="D101" i="1"/>
  <c r="P101" i="1" s="1"/>
  <c r="C101" i="1"/>
  <c r="S101" i="1" s="1"/>
  <c r="B101" i="1"/>
  <c r="R100" i="1"/>
  <c r="Q100" i="1"/>
  <c r="N100" i="1"/>
  <c r="O100" i="1" s="1"/>
  <c r="M100" i="1"/>
  <c r="L100" i="1"/>
  <c r="K100" i="1"/>
  <c r="J100" i="1"/>
  <c r="I100" i="1"/>
  <c r="H100" i="1"/>
  <c r="G100" i="1"/>
  <c r="E100" i="1"/>
  <c r="D100" i="1"/>
  <c r="P100" i="1" s="1"/>
  <c r="C100" i="1"/>
  <c r="S100" i="1" s="1"/>
  <c r="B100" i="1"/>
  <c r="R99" i="1"/>
  <c r="Q99" i="1"/>
  <c r="N99" i="1"/>
  <c r="O99" i="1" s="1"/>
  <c r="M99" i="1"/>
  <c r="L99" i="1"/>
  <c r="K99" i="1"/>
  <c r="J99" i="1"/>
  <c r="I99" i="1"/>
  <c r="H99" i="1"/>
  <c r="G99" i="1"/>
  <c r="E99" i="1"/>
  <c r="D99" i="1"/>
  <c r="P99" i="1" s="1"/>
  <c r="C99" i="1"/>
  <c r="S99" i="1" s="1"/>
  <c r="B99" i="1"/>
  <c r="R98" i="1"/>
  <c r="Q98" i="1"/>
  <c r="N98" i="1"/>
  <c r="O98" i="1" s="1"/>
  <c r="M98" i="1"/>
  <c r="L98" i="1"/>
  <c r="K98" i="1"/>
  <c r="J98" i="1"/>
  <c r="I98" i="1"/>
  <c r="H98" i="1"/>
  <c r="G98" i="1"/>
  <c r="E98" i="1"/>
  <c r="D98" i="1"/>
  <c r="P98" i="1" s="1"/>
  <c r="C98" i="1"/>
  <c r="S98" i="1" s="1"/>
  <c r="B98" i="1"/>
  <c r="R97" i="1"/>
  <c r="Q97" i="1"/>
  <c r="N97" i="1"/>
  <c r="O97" i="1" s="1"/>
  <c r="M97" i="1"/>
  <c r="L97" i="1"/>
  <c r="K97" i="1"/>
  <c r="J97" i="1"/>
  <c r="I97" i="1"/>
  <c r="H97" i="1"/>
  <c r="G97" i="1"/>
  <c r="E97" i="1"/>
  <c r="D97" i="1"/>
  <c r="P97" i="1" s="1"/>
  <c r="C97" i="1"/>
  <c r="B97" i="1"/>
  <c r="R96" i="1"/>
  <c r="Q96" i="1"/>
  <c r="N96" i="1"/>
  <c r="O96" i="1" s="1"/>
  <c r="M96" i="1"/>
  <c r="L96" i="1"/>
  <c r="K96" i="1"/>
  <c r="J96" i="1"/>
  <c r="I96" i="1"/>
  <c r="H96" i="1"/>
  <c r="G96" i="1"/>
  <c r="E96" i="1"/>
  <c r="D96" i="1"/>
  <c r="P96" i="1" s="1"/>
  <c r="C96" i="1"/>
  <c r="S96" i="1" s="1"/>
  <c r="B96" i="1"/>
  <c r="R95" i="1"/>
  <c r="Q95" i="1"/>
  <c r="N95" i="1"/>
  <c r="O95" i="1" s="1"/>
  <c r="M95" i="1"/>
  <c r="L95" i="1"/>
  <c r="K95" i="1"/>
  <c r="J95" i="1"/>
  <c r="I95" i="1"/>
  <c r="H95" i="1"/>
  <c r="G95" i="1"/>
  <c r="E95" i="1"/>
  <c r="D95" i="1"/>
  <c r="P95" i="1" s="1"/>
  <c r="C95" i="1"/>
  <c r="B95" i="1"/>
  <c r="R94" i="1"/>
  <c r="Q94" i="1"/>
  <c r="N94" i="1"/>
  <c r="O94" i="1" s="1"/>
  <c r="M94" i="1"/>
  <c r="L94" i="1"/>
  <c r="K94" i="1"/>
  <c r="J94" i="1"/>
  <c r="I94" i="1"/>
  <c r="H94" i="1"/>
  <c r="G94" i="1"/>
  <c r="E94" i="1"/>
  <c r="D94" i="1"/>
  <c r="P94" i="1" s="1"/>
  <c r="C94" i="1"/>
  <c r="S94" i="1" s="1"/>
  <c r="B94" i="1"/>
  <c r="R93" i="1"/>
  <c r="Q93" i="1"/>
  <c r="N93" i="1"/>
  <c r="O93" i="1" s="1"/>
  <c r="M93" i="1"/>
  <c r="L93" i="1"/>
  <c r="K93" i="1"/>
  <c r="J93" i="1"/>
  <c r="I93" i="1"/>
  <c r="H93" i="1"/>
  <c r="G93" i="1"/>
  <c r="E93" i="1"/>
  <c r="D93" i="1"/>
  <c r="P93" i="1" s="1"/>
  <c r="C93" i="1"/>
  <c r="S93" i="1" s="1"/>
  <c r="B93" i="1"/>
  <c r="R92" i="1"/>
  <c r="Q92" i="1"/>
  <c r="N92" i="1"/>
  <c r="O92" i="1" s="1"/>
  <c r="M92" i="1"/>
  <c r="L92" i="1"/>
  <c r="K92" i="1"/>
  <c r="J92" i="1"/>
  <c r="I92" i="1"/>
  <c r="H92" i="1"/>
  <c r="G92" i="1"/>
  <c r="E92" i="1"/>
  <c r="D92" i="1"/>
  <c r="P92" i="1" s="1"/>
  <c r="C92" i="1"/>
  <c r="B92" i="1"/>
  <c r="R91" i="1"/>
  <c r="Q91" i="1"/>
  <c r="N91" i="1"/>
  <c r="O91" i="1" s="1"/>
  <c r="M91" i="1"/>
  <c r="L91" i="1"/>
  <c r="K91" i="1"/>
  <c r="J91" i="1"/>
  <c r="I91" i="1"/>
  <c r="H91" i="1"/>
  <c r="G91" i="1"/>
  <c r="E91" i="1"/>
  <c r="D91" i="1"/>
  <c r="P91" i="1" s="1"/>
  <c r="C91" i="1"/>
  <c r="S91" i="1" s="1"/>
  <c r="B91" i="1"/>
  <c r="R90" i="1"/>
  <c r="Q90" i="1"/>
  <c r="N90" i="1"/>
  <c r="O90" i="1" s="1"/>
  <c r="M90" i="1"/>
  <c r="L90" i="1"/>
  <c r="K90" i="1"/>
  <c r="J90" i="1"/>
  <c r="I90" i="1"/>
  <c r="H90" i="1"/>
  <c r="G90" i="1"/>
  <c r="E90" i="1"/>
  <c r="D90" i="1"/>
  <c r="P90" i="1" s="1"/>
  <c r="C90" i="1"/>
  <c r="B90" i="1"/>
  <c r="R89" i="1"/>
  <c r="Q89" i="1"/>
  <c r="N89" i="1"/>
  <c r="O89" i="1" s="1"/>
  <c r="M89" i="1"/>
  <c r="L89" i="1"/>
  <c r="K89" i="1"/>
  <c r="J89" i="1"/>
  <c r="I89" i="1"/>
  <c r="H89" i="1"/>
  <c r="G89" i="1"/>
  <c r="E89" i="1"/>
  <c r="D89" i="1"/>
  <c r="P89" i="1" s="1"/>
  <c r="C89" i="1"/>
  <c r="B89" i="1"/>
  <c r="R88" i="1"/>
  <c r="Q88" i="1"/>
  <c r="N88" i="1"/>
  <c r="O88" i="1" s="1"/>
  <c r="M88" i="1"/>
  <c r="L88" i="1"/>
  <c r="K88" i="1"/>
  <c r="J88" i="1"/>
  <c r="I88" i="1"/>
  <c r="H88" i="1"/>
  <c r="G88" i="1"/>
  <c r="E88" i="1"/>
  <c r="D88" i="1"/>
  <c r="P88" i="1" s="1"/>
  <c r="C88" i="1"/>
  <c r="S88" i="1" s="1"/>
  <c r="B88" i="1"/>
  <c r="R87" i="1"/>
  <c r="Q87" i="1"/>
  <c r="N87" i="1"/>
  <c r="O87" i="1" s="1"/>
  <c r="M87" i="1"/>
  <c r="L87" i="1"/>
  <c r="K87" i="1"/>
  <c r="J87" i="1"/>
  <c r="I87" i="1"/>
  <c r="H87" i="1"/>
  <c r="G87" i="1"/>
  <c r="E87" i="1"/>
  <c r="D87" i="1"/>
  <c r="P87" i="1" s="1"/>
  <c r="C87" i="1"/>
  <c r="S87" i="1" s="1"/>
  <c r="B87" i="1"/>
  <c r="R86" i="1"/>
  <c r="Q86" i="1"/>
  <c r="N86" i="1"/>
  <c r="O86" i="1" s="1"/>
  <c r="M86" i="1"/>
  <c r="L86" i="1"/>
  <c r="K86" i="1"/>
  <c r="J86" i="1"/>
  <c r="I86" i="1"/>
  <c r="H86" i="1"/>
  <c r="G86" i="1"/>
  <c r="E86" i="1"/>
  <c r="D86" i="1"/>
  <c r="P86" i="1" s="1"/>
  <c r="C86" i="1"/>
  <c r="B86" i="1"/>
  <c r="R85" i="1"/>
  <c r="Q85" i="1"/>
  <c r="N85" i="1"/>
  <c r="O85" i="1" s="1"/>
  <c r="M85" i="1"/>
  <c r="L85" i="1"/>
  <c r="K85" i="1"/>
  <c r="J85" i="1"/>
  <c r="I85" i="1"/>
  <c r="H85" i="1"/>
  <c r="G85" i="1"/>
  <c r="E85" i="1"/>
  <c r="D85" i="1"/>
  <c r="P85" i="1" s="1"/>
  <c r="C85" i="1"/>
  <c r="B85" i="1"/>
  <c r="R84" i="1"/>
  <c r="Q84" i="1"/>
  <c r="N84" i="1"/>
  <c r="O84" i="1" s="1"/>
  <c r="M84" i="1"/>
  <c r="L84" i="1"/>
  <c r="K84" i="1"/>
  <c r="J84" i="1"/>
  <c r="I84" i="1"/>
  <c r="H84" i="1"/>
  <c r="G84" i="1"/>
  <c r="E84" i="1"/>
  <c r="D84" i="1"/>
  <c r="P84" i="1" s="1"/>
  <c r="C84" i="1"/>
  <c r="S84" i="1" s="1"/>
  <c r="B84" i="1"/>
  <c r="R83" i="1"/>
  <c r="Q83" i="1"/>
  <c r="N83" i="1"/>
  <c r="O83" i="1" s="1"/>
  <c r="M83" i="1"/>
  <c r="L83" i="1"/>
  <c r="K83" i="1"/>
  <c r="J83" i="1"/>
  <c r="I83" i="1"/>
  <c r="H83" i="1"/>
  <c r="G83" i="1"/>
  <c r="E83" i="1"/>
  <c r="D83" i="1"/>
  <c r="P83" i="1" s="1"/>
  <c r="C83" i="1"/>
  <c r="S83" i="1" s="1"/>
  <c r="B83" i="1"/>
  <c r="R82" i="1"/>
  <c r="Q82" i="1"/>
  <c r="N82" i="1"/>
  <c r="O82" i="1" s="1"/>
  <c r="M82" i="1"/>
  <c r="L82" i="1"/>
  <c r="K82" i="1"/>
  <c r="J82" i="1"/>
  <c r="I82" i="1"/>
  <c r="H82" i="1"/>
  <c r="G82" i="1"/>
  <c r="E82" i="1"/>
  <c r="D82" i="1"/>
  <c r="P82" i="1" s="1"/>
  <c r="C82" i="1"/>
  <c r="S82" i="1" s="1"/>
  <c r="B82" i="1"/>
  <c r="R81" i="1"/>
  <c r="Q81" i="1"/>
  <c r="N81" i="1"/>
  <c r="O81" i="1" s="1"/>
  <c r="M81" i="1"/>
  <c r="L81" i="1"/>
  <c r="K81" i="1"/>
  <c r="J81" i="1"/>
  <c r="I81" i="1"/>
  <c r="H81" i="1"/>
  <c r="G81" i="1"/>
  <c r="E81" i="1"/>
  <c r="D81" i="1"/>
  <c r="P81" i="1" s="1"/>
  <c r="C81" i="1"/>
  <c r="B81" i="1"/>
  <c r="R80" i="1"/>
  <c r="Q80" i="1"/>
  <c r="N80" i="1"/>
  <c r="O80" i="1" s="1"/>
  <c r="M80" i="1"/>
  <c r="L80" i="1"/>
  <c r="K80" i="1"/>
  <c r="J80" i="1"/>
  <c r="I80" i="1"/>
  <c r="H80" i="1"/>
  <c r="G80" i="1"/>
  <c r="E80" i="1"/>
  <c r="D80" i="1"/>
  <c r="P80" i="1" s="1"/>
  <c r="C80" i="1"/>
  <c r="S80" i="1" s="1"/>
  <c r="B80" i="1"/>
  <c r="R79" i="1"/>
  <c r="Q79" i="1"/>
  <c r="N79" i="1"/>
  <c r="O79" i="1" s="1"/>
  <c r="M79" i="1"/>
  <c r="L79" i="1"/>
  <c r="K79" i="1"/>
  <c r="J79" i="1"/>
  <c r="I79" i="1"/>
  <c r="H79" i="1"/>
  <c r="G79" i="1"/>
  <c r="E79" i="1"/>
  <c r="D79" i="1"/>
  <c r="P79" i="1" s="1"/>
  <c r="C79" i="1"/>
  <c r="S79" i="1" s="1"/>
  <c r="B79" i="1"/>
  <c r="R78" i="1"/>
  <c r="Q78" i="1"/>
  <c r="N78" i="1"/>
  <c r="O78" i="1" s="1"/>
  <c r="M78" i="1"/>
  <c r="L78" i="1"/>
  <c r="K78" i="1"/>
  <c r="J78" i="1"/>
  <c r="I78" i="1"/>
  <c r="H78" i="1"/>
  <c r="G78" i="1"/>
  <c r="E78" i="1"/>
  <c r="D78" i="1"/>
  <c r="P78" i="1" s="1"/>
  <c r="C78" i="1"/>
  <c r="B78" i="1"/>
  <c r="R77" i="1"/>
  <c r="Q77" i="1"/>
  <c r="N77" i="1"/>
  <c r="O77" i="1" s="1"/>
  <c r="M77" i="1"/>
  <c r="L77" i="1"/>
  <c r="K77" i="1"/>
  <c r="J77" i="1"/>
  <c r="I77" i="1"/>
  <c r="H77" i="1"/>
  <c r="G77" i="1"/>
  <c r="E77" i="1"/>
  <c r="D77" i="1"/>
  <c r="P77" i="1" s="1"/>
  <c r="C77" i="1"/>
  <c r="S77" i="1" s="1"/>
  <c r="B77" i="1"/>
  <c r="R76" i="1"/>
  <c r="Q76" i="1"/>
  <c r="N76" i="1"/>
  <c r="O76" i="1" s="1"/>
  <c r="M76" i="1"/>
  <c r="L76" i="1"/>
  <c r="K76" i="1"/>
  <c r="J76" i="1"/>
  <c r="I76" i="1"/>
  <c r="H76" i="1"/>
  <c r="G76" i="1"/>
  <c r="E76" i="1"/>
  <c r="D76" i="1"/>
  <c r="P76" i="1" s="1"/>
  <c r="C76" i="1"/>
  <c r="S76" i="1" s="1"/>
  <c r="B76" i="1"/>
  <c r="R75" i="1"/>
  <c r="Q75" i="1"/>
  <c r="N75" i="1"/>
  <c r="O75" i="1" s="1"/>
  <c r="M75" i="1"/>
  <c r="L75" i="1"/>
  <c r="K75" i="1"/>
  <c r="J75" i="1"/>
  <c r="I75" i="1"/>
  <c r="H75" i="1"/>
  <c r="G75" i="1"/>
  <c r="E75" i="1"/>
  <c r="D75" i="1"/>
  <c r="P75" i="1" s="1"/>
  <c r="C75" i="1"/>
  <c r="B75" i="1"/>
  <c r="R74" i="1"/>
  <c r="Q74" i="1"/>
  <c r="N74" i="1"/>
  <c r="O74" i="1" s="1"/>
  <c r="M74" i="1"/>
  <c r="L74" i="1"/>
  <c r="K74" i="1"/>
  <c r="J74" i="1"/>
  <c r="I74" i="1"/>
  <c r="H74" i="1"/>
  <c r="G74" i="1"/>
  <c r="E74" i="1"/>
  <c r="D74" i="1"/>
  <c r="P74" i="1" s="1"/>
  <c r="C74" i="1"/>
  <c r="S74" i="1" s="1"/>
  <c r="B74" i="1"/>
  <c r="R73" i="1"/>
  <c r="Q73" i="1"/>
  <c r="N73" i="1"/>
  <c r="O73" i="1" s="1"/>
  <c r="M73" i="1"/>
  <c r="L73" i="1"/>
  <c r="K73" i="1"/>
  <c r="J73" i="1"/>
  <c r="I73" i="1"/>
  <c r="H73" i="1"/>
  <c r="G73" i="1"/>
  <c r="E73" i="1"/>
  <c r="D73" i="1"/>
  <c r="P73" i="1" s="1"/>
  <c r="C73" i="1"/>
  <c r="S73" i="1" s="1"/>
  <c r="B73" i="1"/>
  <c r="R72" i="1"/>
  <c r="Q72" i="1"/>
  <c r="N72" i="1"/>
  <c r="O72" i="1" s="1"/>
  <c r="M72" i="1"/>
  <c r="L72" i="1"/>
  <c r="K72" i="1"/>
  <c r="J72" i="1"/>
  <c r="I72" i="1"/>
  <c r="H72" i="1"/>
  <c r="G72" i="1"/>
  <c r="E72" i="1"/>
  <c r="D72" i="1"/>
  <c r="P72" i="1" s="1"/>
  <c r="C72" i="1"/>
  <c r="S72" i="1" s="1"/>
  <c r="B72" i="1"/>
  <c r="R71" i="1"/>
  <c r="Q71" i="1"/>
  <c r="N71" i="1"/>
  <c r="O71" i="1" s="1"/>
  <c r="M71" i="1"/>
  <c r="L71" i="1"/>
  <c r="K71" i="1"/>
  <c r="J71" i="1"/>
  <c r="I71" i="1"/>
  <c r="H71" i="1"/>
  <c r="G71" i="1"/>
  <c r="E71" i="1"/>
  <c r="D71" i="1"/>
  <c r="P71" i="1" s="1"/>
  <c r="C71" i="1"/>
  <c r="B71" i="1"/>
  <c r="R70" i="1"/>
  <c r="Q70" i="1"/>
  <c r="N70" i="1"/>
  <c r="O70" i="1" s="1"/>
  <c r="M70" i="1"/>
  <c r="L70" i="1"/>
  <c r="K70" i="1"/>
  <c r="J70" i="1"/>
  <c r="I70" i="1"/>
  <c r="H70" i="1"/>
  <c r="G70" i="1"/>
  <c r="E70" i="1"/>
  <c r="D70" i="1"/>
  <c r="P70" i="1" s="1"/>
  <c r="C70" i="1"/>
  <c r="S70" i="1" s="1"/>
  <c r="B70" i="1"/>
  <c r="R69" i="1"/>
  <c r="Q69" i="1"/>
  <c r="N69" i="1"/>
  <c r="O69" i="1" s="1"/>
  <c r="M69" i="1"/>
  <c r="L69" i="1"/>
  <c r="K69" i="1"/>
  <c r="J69" i="1"/>
  <c r="I69" i="1"/>
  <c r="H69" i="1"/>
  <c r="G69" i="1"/>
  <c r="E69" i="1"/>
  <c r="D69" i="1"/>
  <c r="P69" i="1" s="1"/>
  <c r="C69" i="1"/>
  <c r="S69" i="1" s="1"/>
  <c r="B69" i="1"/>
  <c r="R68" i="1"/>
  <c r="Q68" i="1"/>
  <c r="N68" i="1"/>
  <c r="O68" i="1" s="1"/>
  <c r="M68" i="1"/>
  <c r="L68" i="1"/>
  <c r="K68" i="1"/>
  <c r="J68" i="1"/>
  <c r="I68" i="1"/>
  <c r="H68" i="1"/>
  <c r="G68" i="1"/>
  <c r="E68" i="1"/>
  <c r="D68" i="1"/>
  <c r="P68" i="1" s="1"/>
  <c r="C68" i="1"/>
  <c r="S68" i="1" s="1"/>
  <c r="B68" i="1"/>
  <c r="R67" i="1"/>
  <c r="Q67" i="1"/>
  <c r="N67" i="1"/>
  <c r="O67" i="1" s="1"/>
  <c r="M67" i="1"/>
  <c r="L67" i="1"/>
  <c r="K67" i="1"/>
  <c r="J67" i="1"/>
  <c r="I67" i="1"/>
  <c r="H67" i="1"/>
  <c r="G67" i="1"/>
  <c r="E67" i="1"/>
  <c r="D67" i="1"/>
  <c r="P67" i="1" s="1"/>
  <c r="C67" i="1"/>
  <c r="S67" i="1" s="1"/>
  <c r="B67" i="1"/>
  <c r="R66" i="1"/>
  <c r="Q66" i="1"/>
  <c r="N66" i="1"/>
  <c r="O66" i="1" s="1"/>
  <c r="M66" i="1"/>
  <c r="L66" i="1"/>
  <c r="K66" i="1"/>
  <c r="J66" i="1"/>
  <c r="I66" i="1"/>
  <c r="H66" i="1"/>
  <c r="G66" i="1"/>
  <c r="E66" i="1"/>
  <c r="D66" i="1"/>
  <c r="P66" i="1" s="1"/>
  <c r="C66" i="1"/>
  <c r="B66" i="1"/>
  <c r="R65" i="1"/>
  <c r="Q65" i="1"/>
  <c r="N65" i="1"/>
  <c r="O65" i="1" s="1"/>
  <c r="M65" i="1"/>
  <c r="L65" i="1"/>
  <c r="K65" i="1"/>
  <c r="J65" i="1"/>
  <c r="I65" i="1"/>
  <c r="H65" i="1"/>
  <c r="G65" i="1"/>
  <c r="E65" i="1"/>
  <c r="D65" i="1"/>
  <c r="P65" i="1" s="1"/>
  <c r="C65" i="1"/>
  <c r="S65" i="1" s="1"/>
  <c r="B65" i="1"/>
  <c r="R64" i="1"/>
  <c r="Q64" i="1"/>
  <c r="N64" i="1"/>
  <c r="O64" i="1" s="1"/>
  <c r="M64" i="1"/>
  <c r="L64" i="1"/>
  <c r="K64" i="1"/>
  <c r="J64" i="1"/>
  <c r="I64" i="1"/>
  <c r="H64" i="1"/>
  <c r="G64" i="1"/>
  <c r="E64" i="1"/>
  <c r="D64" i="1"/>
  <c r="P64" i="1" s="1"/>
  <c r="C64" i="1"/>
  <c r="S64" i="1" s="1"/>
  <c r="B64" i="1"/>
  <c r="R63" i="1"/>
  <c r="Q63" i="1"/>
  <c r="N63" i="1"/>
  <c r="O63" i="1" s="1"/>
  <c r="M63" i="1"/>
  <c r="L63" i="1"/>
  <c r="K63" i="1"/>
  <c r="J63" i="1"/>
  <c r="I63" i="1"/>
  <c r="H63" i="1"/>
  <c r="G63" i="1"/>
  <c r="E63" i="1"/>
  <c r="D63" i="1"/>
  <c r="P63" i="1" s="1"/>
  <c r="C63" i="1"/>
  <c r="B63" i="1"/>
  <c r="R62" i="1"/>
  <c r="Q62" i="1"/>
  <c r="N62" i="1"/>
  <c r="O62" i="1" s="1"/>
  <c r="M62" i="1"/>
  <c r="L62" i="1"/>
  <c r="K62" i="1"/>
  <c r="J62" i="1"/>
  <c r="I62" i="1"/>
  <c r="H62" i="1"/>
  <c r="G62" i="1"/>
  <c r="E62" i="1"/>
  <c r="D62" i="1"/>
  <c r="P62" i="1" s="1"/>
  <c r="C62" i="1"/>
  <c r="S62" i="1" s="1"/>
  <c r="B62" i="1"/>
  <c r="R61" i="1"/>
  <c r="Q61" i="1"/>
  <c r="N61" i="1"/>
  <c r="O61" i="1" s="1"/>
  <c r="M61" i="1"/>
  <c r="L61" i="1"/>
  <c r="K61" i="1"/>
  <c r="J61" i="1"/>
  <c r="I61" i="1"/>
  <c r="H61" i="1"/>
  <c r="G61" i="1"/>
  <c r="E61" i="1"/>
  <c r="D61" i="1"/>
  <c r="P61" i="1" s="1"/>
  <c r="C61" i="1"/>
  <c r="S61" i="1" s="1"/>
  <c r="B61" i="1"/>
  <c r="R60" i="1"/>
  <c r="Q60" i="1"/>
  <c r="N60" i="1"/>
  <c r="O60" i="1" s="1"/>
  <c r="M60" i="1"/>
  <c r="L60" i="1"/>
  <c r="K60" i="1"/>
  <c r="J60" i="1"/>
  <c r="I60" i="1"/>
  <c r="H60" i="1"/>
  <c r="G60" i="1"/>
  <c r="E60" i="1"/>
  <c r="D60" i="1"/>
  <c r="P60" i="1" s="1"/>
  <c r="C60" i="1"/>
  <c r="S60" i="1" s="1"/>
  <c r="B60" i="1"/>
  <c r="R59" i="1"/>
  <c r="Q59" i="1"/>
  <c r="N59" i="1"/>
  <c r="O59" i="1" s="1"/>
  <c r="M59" i="1"/>
  <c r="L59" i="1"/>
  <c r="K59" i="1"/>
  <c r="J59" i="1"/>
  <c r="I59" i="1"/>
  <c r="H59" i="1"/>
  <c r="G59" i="1"/>
  <c r="E59" i="1"/>
  <c r="D59" i="1"/>
  <c r="P59" i="1" s="1"/>
  <c r="C59" i="1"/>
  <c r="B59" i="1"/>
  <c r="R57" i="1"/>
  <c r="Q57" i="1"/>
  <c r="N57" i="1"/>
  <c r="O57" i="1" s="1"/>
  <c r="M57" i="1"/>
  <c r="L57" i="1"/>
  <c r="K57" i="1"/>
  <c r="J57" i="1"/>
  <c r="I57" i="1"/>
  <c r="H57" i="1"/>
  <c r="G57" i="1"/>
  <c r="E57" i="1"/>
  <c r="D57" i="1"/>
  <c r="P57" i="1" s="1"/>
  <c r="C57" i="1"/>
  <c r="B57" i="1"/>
  <c r="R56" i="1"/>
  <c r="Q56" i="1"/>
  <c r="N56" i="1"/>
  <c r="O56" i="1" s="1"/>
  <c r="M56" i="1"/>
  <c r="L56" i="1"/>
  <c r="K56" i="1"/>
  <c r="J56" i="1"/>
  <c r="I56" i="1"/>
  <c r="H56" i="1"/>
  <c r="G56" i="1"/>
  <c r="E56" i="1"/>
  <c r="D56" i="1"/>
  <c r="P56" i="1" s="1"/>
  <c r="C56" i="1"/>
  <c r="B56" i="1"/>
  <c r="R55" i="1"/>
  <c r="Q55" i="1"/>
  <c r="N55" i="1"/>
  <c r="O55" i="1" s="1"/>
  <c r="M55" i="1"/>
  <c r="L55" i="1"/>
  <c r="K55" i="1"/>
  <c r="J55" i="1"/>
  <c r="I55" i="1"/>
  <c r="H55" i="1"/>
  <c r="G55" i="1"/>
  <c r="E55" i="1"/>
  <c r="D55" i="1"/>
  <c r="P55" i="1" s="1"/>
  <c r="C55" i="1"/>
  <c r="S55" i="1" s="1"/>
  <c r="B55" i="1"/>
  <c r="R54" i="1"/>
  <c r="Q54" i="1"/>
  <c r="N54" i="1"/>
  <c r="O54" i="1" s="1"/>
  <c r="M54" i="1"/>
  <c r="L54" i="1"/>
  <c r="K54" i="1"/>
  <c r="J54" i="1"/>
  <c r="I54" i="1"/>
  <c r="H54" i="1"/>
  <c r="G54" i="1"/>
  <c r="E54" i="1"/>
  <c r="D54" i="1"/>
  <c r="P54" i="1" s="1"/>
  <c r="C54" i="1"/>
  <c r="S54" i="1" s="1"/>
  <c r="B54" i="1"/>
  <c r="R53" i="1"/>
  <c r="Q53" i="1"/>
  <c r="N53" i="1"/>
  <c r="O53" i="1" s="1"/>
  <c r="M53" i="1"/>
  <c r="L53" i="1"/>
  <c r="K53" i="1"/>
  <c r="J53" i="1"/>
  <c r="I53" i="1"/>
  <c r="H53" i="1"/>
  <c r="G53" i="1"/>
  <c r="E53" i="1"/>
  <c r="D53" i="1"/>
  <c r="P53" i="1" s="1"/>
  <c r="C53" i="1"/>
  <c r="S53" i="1" s="1"/>
  <c r="B53" i="1"/>
  <c r="R52" i="1"/>
  <c r="Q52" i="1"/>
  <c r="N52" i="1"/>
  <c r="O52" i="1" s="1"/>
  <c r="M52" i="1"/>
  <c r="L52" i="1"/>
  <c r="K52" i="1"/>
  <c r="J52" i="1"/>
  <c r="I52" i="1"/>
  <c r="H52" i="1"/>
  <c r="G52" i="1"/>
  <c r="E52" i="1"/>
  <c r="D52" i="1"/>
  <c r="P52" i="1" s="1"/>
  <c r="C52" i="1"/>
  <c r="B52" i="1"/>
  <c r="R51" i="1"/>
  <c r="Q51" i="1"/>
  <c r="N51" i="1"/>
  <c r="O51" i="1" s="1"/>
  <c r="M51" i="1"/>
  <c r="L51" i="1"/>
  <c r="K51" i="1"/>
  <c r="J51" i="1"/>
  <c r="I51" i="1"/>
  <c r="H51" i="1"/>
  <c r="G51" i="1"/>
  <c r="E51" i="1"/>
  <c r="D51" i="1"/>
  <c r="P51" i="1" s="1"/>
  <c r="C51" i="1"/>
  <c r="S51" i="1" s="1"/>
  <c r="B51" i="1"/>
  <c r="R50" i="1"/>
  <c r="Q50" i="1"/>
  <c r="N50" i="1"/>
  <c r="O50" i="1" s="1"/>
  <c r="M50" i="1"/>
  <c r="L50" i="1"/>
  <c r="K50" i="1"/>
  <c r="J50" i="1"/>
  <c r="I50" i="1"/>
  <c r="H50" i="1"/>
  <c r="G50" i="1"/>
  <c r="E50" i="1"/>
  <c r="D50" i="1"/>
  <c r="P50" i="1" s="1"/>
  <c r="C50" i="1"/>
  <c r="B50" i="1"/>
  <c r="R49" i="1"/>
  <c r="Q49" i="1"/>
  <c r="N49" i="1"/>
  <c r="O49" i="1" s="1"/>
  <c r="M49" i="1"/>
  <c r="L49" i="1"/>
  <c r="K49" i="1"/>
  <c r="J49" i="1"/>
  <c r="I49" i="1"/>
  <c r="H49" i="1"/>
  <c r="G49" i="1"/>
  <c r="E49" i="1"/>
  <c r="D49" i="1"/>
  <c r="P49" i="1" s="1"/>
  <c r="C49" i="1"/>
  <c r="S49" i="1" s="1"/>
  <c r="B49" i="1"/>
  <c r="R48" i="1"/>
  <c r="Q48" i="1"/>
  <c r="N48" i="1"/>
  <c r="O48" i="1" s="1"/>
  <c r="M48" i="1"/>
  <c r="L48" i="1"/>
  <c r="K48" i="1"/>
  <c r="J48" i="1"/>
  <c r="I48" i="1"/>
  <c r="H48" i="1"/>
  <c r="G48" i="1"/>
  <c r="E48" i="1"/>
  <c r="D48" i="1"/>
  <c r="P48" i="1" s="1"/>
  <c r="C48" i="1"/>
  <c r="S48" i="1" s="1"/>
  <c r="B48" i="1"/>
  <c r="R47" i="1"/>
  <c r="Q47" i="1"/>
  <c r="N47" i="1"/>
  <c r="O47" i="1" s="1"/>
  <c r="M47" i="1"/>
  <c r="L47" i="1"/>
  <c r="K47" i="1"/>
  <c r="J47" i="1"/>
  <c r="I47" i="1"/>
  <c r="H47" i="1"/>
  <c r="G47" i="1"/>
  <c r="E47" i="1"/>
  <c r="D47" i="1"/>
  <c r="P47" i="1" s="1"/>
  <c r="C47" i="1"/>
  <c r="S47" i="1" s="1"/>
  <c r="B47" i="1"/>
  <c r="R46" i="1"/>
  <c r="Q46" i="1"/>
  <c r="N46" i="1"/>
  <c r="O46" i="1" s="1"/>
  <c r="M46" i="1"/>
  <c r="L46" i="1"/>
  <c r="K46" i="1"/>
  <c r="J46" i="1"/>
  <c r="I46" i="1"/>
  <c r="H46" i="1"/>
  <c r="G46" i="1"/>
  <c r="E46" i="1"/>
  <c r="D46" i="1"/>
  <c r="P46" i="1" s="1"/>
  <c r="C46" i="1"/>
  <c r="B46" i="1"/>
  <c r="R45" i="1"/>
  <c r="Q45" i="1"/>
  <c r="N45" i="1"/>
  <c r="O45" i="1" s="1"/>
  <c r="M45" i="1"/>
  <c r="L45" i="1"/>
  <c r="K45" i="1"/>
  <c r="J45" i="1"/>
  <c r="I45" i="1"/>
  <c r="H45" i="1"/>
  <c r="G45" i="1"/>
  <c r="E45" i="1"/>
  <c r="D45" i="1"/>
  <c r="P45" i="1" s="1"/>
  <c r="C45" i="1"/>
  <c r="S45" i="1" s="1"/>
  <c r="B45" i="1"/>
  <c r="R44" i="1"/>
  <c r="Q44" i="1"/>
  <c r="N44" i="1"/>
  <c r="O44" i="1" s="1"/>
  <c r="M44" i="1"/>
  <c r="L44" i="1"/>
  <c r="K44" i="1"/>
  <c r="J44" i="1"/>
  <c r="I44" i="1"/>
  <c r="H44" i="1"/>
  <c r="G44" i="1"/>
  <c r="E44" i="1"/>
  <c r="D44" i="1"/>
  <c r="P44" i="1" s="1"/>
  <c r="C44" i="1"/>
  <c r="S44" i="1" s="1"/>
  <c r="B44" i="1"/>
  <c r="R43" i="1"/>
  <c r="Q43" i="1"/>
  <c r="N43" i="1"/>
  <c r="O43" i="1" s="1"/>
  <c r="M43" i="1"/>
  <c r="L43" i="1"/>
  <c r="K43" i="1"/>
  <c r="J43" i="1"/>
  <c r="I43" i="1"/>
  <c r="H43" i="1"/>
  <c r="G43" i="1"/>
  <c r="E43" i="1"/>
  <c r="D43" i="1"/>
  <c r="P43" i="1" s="1"/>
  <c r="C43" i="1"/>
  <c r="B43" i="1"/>
  <c r="R42" i="1"/>
  <c r="Q42" i="1"/>
  <c r="N42" i="1"/>
  <c r="O42" i="1" s="1"/>
  <c r="M42" i="1"/>
  <c r="L42" i="1"/>
  <c r="K42" i="1"/>
  <c r="J42" i="1"/>
  <c r="I42" i="1"/>
  <c r="H42" i="1"/>
  <c r="G42" i="1"/>
  <c r="E42" i="1"/>
  <c r="D42" i="1"/>
  <c r="P42" i="1" s="1"/>
  <c r="C42" i="1"/>
  <c r="S42" i="1" s="1"/>
  <c r="B42" i="1"/>
  <c r="R41" i="1"/>
  <c r="Q41" i="1"/>
  <c r="N41" i="1"/>
  <c r="O41" i="1" s="1"/>
  <c r="M41" i="1"/>
  <c r="L41" i="1"/>
  <c r="K41" i="1"/>
  <c r="J41" i="1"/>
  <c r="I41" i="1"/>
  <c r="H41" i="1"/>
  <c r="G41" i="1"/>
  <c r="E41" i="1"/>
  <c r="D41" i="1"/>
  <c r="P41" i="1" s="1"/>
  <c r="C41" i="1"/>
  <c r="S41" i="1" s="1"/>
  <c r="B41" i="1"/>
  <c r="R40" i="1"/>
  <c r="Q40" i="1"/>
  <c r="N40" i="1"/>
  <c r="O40" i="1" s="1"/>
  <c r="M40" i="1"/>
  <c r="L40" i="1"/>
  <c r="K40" i="1"/>
  <c r="J40" i="1"/>
  <c r="I40" i="1"/>
  <c r="H40" i="1"/>
  <c r="G40" i="1"/>
  <c r="E40" i="1"/>
  <c r="D40" i="1"/>
  <c r="P40" i="1" s="1"/>
  <c r="C40" i="1"/>
  <c r="B40" i="1"/>
  <c r="R39" i="1"/>
  <c r="Q39" i="1"/>
  <c r="N39" i="1"/>
  <c r="O39" i="1" s="1"/>
  <c r="M39" i="1"/>
  <c r="L39" i="1"/>
  <c r="K39" i="1"/>
  <c r="J39" i="1"/>
  <c r="I39" i="1"/>
  <c r="H39" i="1"/>
  <c r="G39" i="1"/>
  <c r="E39" i="1"/>
  <c r="D39" i="1"/>
  <c r="P39" i="1" s="1"/>
  <c r="C39" i="1"/>
  <c r="B39" i="1"/>
  <c r="R38" i="1"/>
  <c r="Q38" i="1"/>
  <c r="N38" i="1"/>
  <c r="O38" i="1" s="1"/>
  <c r="M38" i="1"/>
  <c r="L38" i="1"/>
  <c r="K38" i="1"/>
  <c r="J38" i="1"/>
  <c r="I38" i="1"/>
  <c r="H38" i="1"/>
  <c r="G38" i="1"/>
  <c r="E38" i="1"/>
  <c r="D38" i="1"/>
  <c r="P38" i="1" s="1"/>
  <c r="C38" i="1"/>
  <c r="S38" i="1" s="1"/>
  <c r="B38" i="1"/>
  <c r="R37" i="1"/>
  <c r="Q37" i="1"/>
  <c r="N37" i="1"/>
  <c r="O37" i="1" s="1"/>
  <c r="M37" i="1"/>
  <c r="L37" i="1"/>
  <c r="K37" i="1"/>
  <c r="J37" i="1"/>
  <c r="I37" i="1"/>
  <c r="H37" i="1"/>
  <c r="G37" i="1"/>
  <c r="E37" i="1"/>
  <c r="D37" i="1"/>
  <c r="P37" i="1" s="1"/>
  <c r="C37" i="1"/>
  <c r="S37" i="1" s="1"/>
  <c r="B37" i="1"/>
  <c r="R36" i="1"/>
  <c r="Q36" i="1"/>
  <c r="N36" i="1"/>
  <c r="O36" i="1" s="1"/>
  <c r="M36" i="1"/>
  <c r="L36" i="1"/>
  <c r="K36" i="1"/>
  <c r="J36" i="1"/>
  <c r="I36" i="1"/>
  <c r="H36" i="1"/>
  <c r="G36" i="1"/>
  <c r="E36" i="1"/>
  <c r="D36" i="1"/>
  <c r="P36" i="1" s="1"/>
  <c r="C36" i="1"/>
  <c r="B36" i="1"/>
  <c r="R35" i="1"/>
  <c r="Q35" i="1"/>
  <c r="N35" i="1"/>
  <c r="O35" i="1" s="1"/>
  <c r="M35" i="1"/>
  <c r="L35" i="1"/>
  <c r="K35" i="1"/>
  <c r="J35" i="1"/>
  <c r="I35" i="1"/>
  <c r="H35" i="1"/>
  <c r="G35" i="1"/>
  <c r="E35" i="1"/>
  <c r="D35" i="1"/>
  <c r="P35" i="1" s="1"/>
  <c r="C35" i="1"/>
  <c r="S35" i="1" s="1"/>
  <c r="B35" i="1"/>
  <c r="R34" i="1"/>
  <c r="Q34" i="1"/>
  <c r="N34" i="1"/>
  <c r="O34" i="1" s="1"/>
  <c r="M34" i="1"/>
  <c r="L34" i="1"/>
  <c r="K34" i="1"/>
  <c r="J34" i="1"/>
  <c r="I34" i="1"/>
  <c r="H34" i="1"/>
  <c r="G34" i="1"/>
  <c r="E34" i="1"/>
  <c r="D34" i="1"/>
  <c r="P34" i="1" s="1"/>
  <c r="C34" i="1"/>
  <c r="S34" i="1" s="1"/>
  <c r="B34" i="1"/>
  <c r="R33" i="1"/>
  <c r="Q33" i="1"/>
  <c r="N33" i="1"/>
  <c r="O33" i="1" s="1"/>
  <c r="M33" i="1"/>
  <c r="L33" i="1"/>
  <c r="K33" i="1"/>
  <c r="J33" i="1"/>
  <c r="I33" i="1"/>
  <c r="H33" i="1"/>
  <c r="G33" i="1"/>
  <c r="E33" i="1"/>
  <c r="D33" i="1"/>
  <c r="P33" i="1" s="1"/>
  <c r="C33" i="1"/>
  <c r="B33" i="1"/>
  <c r="R32" i="1"/>
  <c r="Q32" i="1"/>
  <c r="N32" i="1"/>
  <c r="O32" i="1" s="1"/>
  <c r="M32" i="1"/>
  <c r="L32" i="1"/>
  <c r="K32" i="1"/>
  <c r="J32" i="1"/>
  <c r="I32" i="1"/>
  <c r="H32" i="1"/>
  <c r="G32" i="1"/>
  <c r="E32" i="1"/>
  <c r="D32" i="1"/>
  <c r="P32" i="1" s="1"/>
  <c r="C32" i="1"/>
  <c r="B32" i="1"/>
  <c r="R31" i="1"/>
  <c r="Q31" i="1"/>
  <c r="N31" i="1"/>
  <c r="O31" i="1" s="1"/>
  <c r="M31" i="1"/>
  <c r="L31" i="1"/>
  <c r="K31" i="1"/>
  <c r="J31" i="1"/>
  <c r="I31" i="1"/>
  <c r="H31" i="1"/>
  <c r="G31" i="1"/>
  <c r="E31" i="1"/>
  <c r="D31" i="1"/>
  <c r="P31" i="1" s="1"/>
  <c r="C31" i="1"/>
  <c r="S31" i="1" s="1"/>
  <c r="B31" i="1"/>
  <c r="R30" i="1"/>
  <c r="Q30" i="1"/>
  <c r="N30" i="1"/>
  <c r="O30" i="1" s="1"/>
  <c r="M30" i="1"/>
  <c r="L30" i="1"/>
  <c r="K30" i="1"/>
  <c r="J30" i="1"/>
  <c r="I30" i="1"/>
  <c r="H30" i="1"/>
  <c r="G30" i="1"/>
  <c r="E30" i="1"/>
  <c r="D30" i="1"/>
  <c r="P30" i="1" s="1"/>
  <c r="C30" i="1"/>
  <c r="S30" i="1" s="1"/>
  <c r="B30" i="1"/>
  <c r="R29" i="1"/>
  <c r="Q29" i="1"/>
  <c r="N29" i="1"/>
  <c r="O29" i="1" s="1"/>
  <c r="M29" i="1"/>
  <c r="L29" i="1"/>
  <c r="K29" i="1"/>
  <c r="J29" i="1"/>
  <c r="I29" i="1"/>
  <c r="H29" i="1"/>
  <c r="G29" i="1"/>
  <c r="E29" i="1"/>
  <c r="D29" i="1"/>
  <c r="P29" i="1" s="1"/>
  <c r="C29" i="1"/>
  <c r="B29" i="1"/>
  <c r="R28" i="1"/>
  <c r="Q28" i="1"/>
  <c r="N28" i="1"/>
  <c r="O28" i="1" s="1"/>
  <c r="M28" i="1"/>
  <c r="L28" i="1"/>
  <c r="K28" i="1"/>
  <c r="J28" i="1"/>
  <c r="I28" i="1"/>
  <c r="H28" i="1"/>
  <c r="G28" i="1"/>
  <c r="E28" i="1"/>
  <c r="D28" i="1"/>
  <c r="P28" i="1" s="1"/>
  <c r="C28" i="1"/>
  <c r="S28" i="1" s="1"/>
  <c r="B28" i="1"/>
  <c r="R27" i="1"/>
  <c r="Q27" i="1"/>
  <c r="N27" i="1"/>
  <c r="O27" i="1" s="1"/>
  <c r="M27" i="1"/>
  <c r="L27" i="1"/>
  <c r="K27" i="1"/>
  <c r="J27" i="1"/>
  <c r="I27" i="1"/>
  <c r="H27" i="1"/>
  <c r="G27" i="1"/>
  <c r="E27" i="1"/>
  <c r="D27" i="1"/>
  <c r="P27" i="1" s="1"/>
  <c r="C27" i="1"/>
  <c r="S27" i="1" s="1"/>
  <c r="B27" i="1"/>
  <c r="R26" i="1"/>
  <c r="Q26" i="1"/>
  <c r="N26" i="1"/>
  <c r="O26" i="1" s="1"/>
  <c r="M26" i="1"/>
  <c r="L26" i="1"/>
  <c r="K26" i="1"/>
  <c r="J26" i="1"/>
  <c r="I26" i="1"/>
  <c r="H26" i="1"/>
  <c r="G26" i="1"/>
  <c r="E26" i="1"/>
  <c r="D26" i="1"/>
  <c r="P26" i="1" s="1"/>
  <c r="C26" i="1"/>
  <c r="S26" i="1" s="1"/>
  <c r="B26" i="1"/>
  <c r="R25" i="1"/>
  <c r="Q25" i="1"/>
  <c r="N25" i="1"/>
  <c r="O25" i="1" s="1"/>
  <c r="M25" i="1"/>
  <c r="L25" i="1"/>
  <c r="K25" i="1"/>
  <c r="J25" i="1"/>
  <c r="I25" i="1"/>
  <c r="H25" i="1"/>
  <c r="G25" i="1"/>
  <c r="E25" i="1"/>
  <c r="D25" i="1"/>
  <c r="P25" i="1" s="1"/>
  <c r="C25" i="1"/>
  <c r="S25" i="1" s="1"/>
  <c r="B25" i="1"/>
  <c r="R24" i="1"/>
  <c r="Q24" i="1"/>
  <c r="N24" i="1"/>
  <c r="O24" i="1" s="1"/>
  <c r="M24" i="1"/>
  <c r="L24" i="1"/>
  <c r="K24" i="1"/>
  <c r="J24" i="1"/>
  <c r="I24" i="1"/>
  <c r="H24" i="1"/>
  <c r="G24" i="1"/>
  <c r="E24" i="1"/>
  <c r="D24" i="1"/>
  <c r="P24" i="1" s="1"/>
  <c r="C24" i="1"/>
  <c r="S24" i="1" s="1"/>
  <c r="B24" i="1"/>
  <c r="R23" i="1"/>
  <c r="Q23" i="1"/>
  <c r="N23" i="1"/>
  <c r="O23" i="1" s="1"/>
  <c r="M23" i="1"/>
  <c r="L23" i="1"/>
  <c r="K23" i="1"/>
  <c r="J23" i="1"/>
  <c r="I23" i="1"/>
  <c r="H23" i="1"/>
  <c r="G23" i="1"/>
  <c r="E23" i="1"/>
  <c r="D23" i="1"/>
  <c r="P23" i="1" s="1"/>
  <c r="C23" i="1"/>
  <c r="S23" i="1" s="1"/>
  <c r="B23" i="1"/>
  <c r="R22" i="1"/>
  <c r="Q22" i="1"/>
  <c r="N22" i="1"/>
  <c r="O22" i="1" s="1"/>
  <c r="M22" i="1"/>
  <c r="L22" i="1"/>
  <c r="K22" i="1"/>
  <c r="J22" i="1"/>
  <c r="I22" i="1"/>
  <c r="H22" i="1"/>
  <c r="G22" i="1"/>
  <c r="E22" i="1"/>
  <c r="D22" i="1"/>
  <c r="P22" i="1" s="1"/>
  <c r="C22" i="1"/>
  <c r="B22" i="1"/>
  <c r="R21" i="1"/>
  <c r="Q21" i="1"/>
  <c r="N21" i="1"/>
  <c r="O21" i="1" s="1"/>
  <c r="M21" i="1"/>
  <c r="L21" i="1"/>
  <c r="K21" i="1"/>
  <c r="J21" i="1"/>
  <c r="I21" i="1"/>
  <c r="H21" i="1"/>
  <c r="G21" i="1"/>
  <c r="E21" i="1"/>
  <c r="D21" i="1"/>
  <c r="P21" i="1" s="1"/>
  <c r="C21" i="1"/>
  <c r="B21" i="1"/>
  <c r="R20" i="1"/>
  <c r="Q20" i="1"/>
  <c r="N20" i="1"/>
  <c r="O20" i="1" s="1"/>
  <c r="M20" i="1"/>
  <c r="L20" i="1"/>
  <c r="K20" i="1"/>
  <c r="J20" i="1"/>
  <c r="I20" i="1"/>
  <c r="H20" i="1"/>
  <c r="G20" i="1"/>
  <c r="E20" i="1"/>
  <c r="D20" i="1"/>
  <c r="P20" i="1" s="1"/>
  <c r="C20" i="1"/>
  <c r="B20" i="1"/>
  <c r="R19" i="1"/>
  <c r="Q19" i="1"/>
  <c r="N19" i="1"/>
  <c r="O19" i="1" s="1"/>
  <c r="M19" i="1"/>
  <c r="L19" i="1"/>
  <c r="K19" i="1"/>
  <c r="J19" i="1"/>
  <c r="I19" i="1"/>
  <c r="H19" i="1"/>
  <c r="G19" i="1"/>
  <c r="E19" i="1"/>
  <c r="D19" i="1"/>
  <c r="P19" i="1" s="1"/>
  <c r="C19" i="1"/>
  <c r="S19" i="1" s="1"/>
  <c r="B19" i="1"/>
  <c r="R18" i="1"/>
  <c r="Q18" i="1"/>
  <c r="N18" i="1"/>
  <c r="O18" i="1" s="1"/>
  <c r="M18" i="1"/>
  <c r="L18" i="1"/>
  <c r="K18" i="1"/>
  <c r="J18" i="1"/>
  <c r="I18" i="1"/>
  <c r="H18" i="1"/>
  <c r="G18" i="1"/>
  <c r="E18" i="1"/>
  <c r="D18" i="1"/>
  <c r="P18" i="1" s="1"/>
  <c r="C18" i="1"/>
  <c r="S18" i="1" s="1"/>
  <c r="B18" i="1"/>
  <c r="R17" i="1"/>
  <c r="Q17" i="1"/>
  <c r="N17" i="1"/>
  <c r="O17" i="1" s="1"/>
  <c r="M17" i="1"/>
  <c r="L17" i="1"/>
  <c r="K17" i="1"/>
  <c r="J17" i="1"/>
  <c r="I17" i="1"/>
  <c r="H17" i="1"/>
  <c r="G17" i="1"/>
  <c r="E17" i="1"/>
  <c r="D17" i="1"/>
  <c r="P17" i="1" s="1"/>
  <c r="C17" i="1"/>
  <c r="S17" i="1" s="1"/>
  <c r="B17" i="1"/>
  <c r="R16" i="1"/>
  <c r="Q16" i="1"/>
  <c r="N16" i="1"/>
  <c r="O16" i="1" s="1"/>
  <c r="M16" i="1"/>
  <c r="L16" i="1"/>
  <c r="K16" i="1"/>
  <c r="J16" i="1"/>
  <c r="I16" i="1"/>
  <c r="H16" i="1"/>
  <c r="G16" i="1"/>
  <c r="E16" i="1"/>
  <c r="D16" i="1"/>
  <c r="P16" i="1" s="1"/>
  <c r="C16" i="1"/>
  <c r="B16" i="1"/>
  <c r="R15" i="1"/>
  <c r="Q15" i="1"/>
  <c r="N15" i="1"/>
  <c r="O15" i="1" s="1"/>
  <c r="M15" i="1"/>
  <c r="L15" i="1"/>
  <c r="K15" i="1"/>
  <c r="J15" i="1"/>
  <c r="I15" i="1"/>
  <c r="H15" i="1"/>
  <c r="G15" i="1"/>
  <c r="E15" i="1"/>
  <c r="D15" i="1"/>
  <c r="P15" i="1" s="1"/>
  <c r="C15" i="1"/>
  <c r="B15" i="1"/>
  <c r="R14" i="1"/>
  <c r="Q14" i="1"/>
  <c r="N14" i="1"/>
  <c r="O14" i="1" s="1"/>
  <c r="M14" i="1"/>
  <c r="L14" i="1"/>
  <c r="K14" i="1"/>
  <c r="J14" i="1"/>
  <c r="I14" i="1"/>
  <c r="H14" i="1"/>
  <c r="G14" i="1"/>
  <c r="E14" i="1"/>
  <c r="D14" i="1"/>
  <c r="P14" i="1" s="1"/>
  <c r="C14" i="1"/>
  <c r="S14" i="1" s="1"/>
  <c r="B14" i="1"/>
  <c r="R13" i="1"/>
  <c r="Q13" i="1"/>
  <c r="N13" i="1"/>
  <c r="O13" i="1" s="1"/>
  <c r="M13" i="1"/>
  <c r="L13" i="1"/>
  <c r="K13" i="1"/>
  <c r="J13" i="1"/>
  <c r="I13" i="1"/>
  <c r="H13" i="1"/>
  <c r="G13" i="1"/>
  <c r="E13" i="1"/>
  <c r="D13" i="1"/>
  <c r="P13" i="1" s="1"/>
  <c r="C13" i="1"/>
  <c r="B13" i="1"/>
  <c r="R12" i="1"/>
  <c r="Q12" i="1"/>
  <c r="N12" i="1"/>
  <c r="O12" i="1" s="1"/>
  <c r="M12" i="1"/>
  <c r="L12" i="1"/>
  <c r="K12" i="1"/>
  <c r="J12" i="1"/>
  <c r="I12" i="1"/>
  <c r="H12" i="1"/>
  <c r="G12" i="1"/>
  <c r="E12" i="1"/>
  <c r="D12" i="1"/>
  <c r="P12" i="1" s="1"/>
  <c r="C12" i="1"/>
  <c r="S12" i="1" s="1"/>
  <c r="B12" i="1"/>
  <c r="R11" i="1"/>
  <c r="Q11" i="1"/>
  <c r="N11" i="1"/>
  <c r="O11" i="1" s="1"/>
  <c r="M11" i="1"/>
  <c r="L11" i="1"/>
  <c r="K11" i="1"/>
  <c r="J11" i="1"/>
  <c r="I11" i="1"/>
  <c r="H11" i="1"/>
  <c r="G11" i="1"/>
  <c r="E11" i="1"/>
  <c r="D11" i="1"/>
  <c r="P11" i="1" s="1"/>
  <c r="C11" i="1"/>
  <c r="S11" i="1" s="1"/>
  <c r="B11" i="1"/>
  <c r="R10" i="1"/>
  <c r="Q10" i="1"/>
  <c r="N10" i="1"/>
  <c r="O10" i="1" s="1"/>
  <c r="M10" i="1"/>
  <c r="L10" i="1"/>
  <c r="K10" i="1"/>
  <c r="J10" i="1"/>
  <c r="I10" i="1"/>
  <c r="H10" i="1"/>
  <c r="G10" i="1"/>
  <c r="E10" i="1"/>
  <c r="D10" i="1"/>
  <c r="P10" i="1" s="1"/>
  <c r="C10" i="1"/>
  <c r="B10" i="1"/>
  <c r="R9" i="1"/>
  <c r="Q9" i="1"/>
  <c r="N9" i="1"/>
  <c r="O9" i="1" s="1"/>
  <c r="M9" i="1"/>
  <c r="L9" i="1"/>
  <c r="K9" i="1"/>
  <c r="J9" i="1"/>
  <c r="I9" i="1"/>
  <c r="H9" i="1"/>
  <c r="G9" i="1"/>
  <c r="E9" i="1"/>
  <c r="D9" i="1"/>
  <c r="P9" i="1" s="1"/>
  <c r="C9" i="1"/>
  <c r="B9" i="1"/>
  <c r="R8" i="1"/>
  <c r="Q8" i="1"/>
  <c r="N8" i="1"/>
  <c r="O8" i="1" s="1"/>
  <c r="M8" i="1"/>
  <c r="L8" i="1"/>
  <c r="K8" i="1"/>
  <c r="J8" i="1"/>
  <c r="I8" i="1"/>
  <c r="H8" i="1"/>
  <c r="G8" i="1"/>
  <c r="E8" i="1"/>
  <c r="D8" i="1"/>
  <c r="P8" i="1" s="1"/>
  <c r="C8" i="1"/>
  <c r="S8" i="1" s="1"/>
  <c r="B8" i="1"/>
  <c r="R7" i="1"/>
  <c r="Q7" i="1"/>
  <c r="N7" i="1"/>
  <c r="O7" i="1" s="1"/>
  <c r="M7" i="1"/>
  <c r="L7" i="1"/>
  <c r="K7" i="1"/>
  <c r="J7" i="1"/>
  <c r="I7" i="1"/>
  <c r="H7" i="1"/>
  <c r="G7" i="1"/>
  <c r="E7" i="1"/>
  <c r="D7" i="1"/>
  <c r="P7" i="1" s="1"/>
  <c r="C7" i="1"/>
  <c r="S7" i="1" s="1"/>
  <c r="B7" i="1"/>
  <c r="R6" i="1"/>
  <c r="Q6" i="1"/>
  <c r="N6" i="1"/>
  <c r="O6" i="1" s="1"/>
  <c r="M6" i="1"/>
  <c r="L6" i="1"/>
  <c r="K6" i="1"/>
  <c r="J6" i="1"/>
  <c r="I6" i="1"/>
  <c r="H6" i="1"/>
  <c r="G6" i="1"/>
  <c r="E6" i="1"/>
  <c r="D6" i="1"/>
  <c r="P6" i="1" s="1"/>
  <c r="C6" i="1"/>
  <c r="S6" i="1" s="1"/>
  <c r="B6" i="1"/>
  <c r="R5" i="1"/>
  <c r="Q5" i="1"/>
  <c r="N5" i="1"/>
  <c r="O5" i="1" s="1"/>
  <c r="M5" i="1"/>
  <c r="L5" i="1"/>
  <c r="K5" i="1"/>
  <c r="J5" i="1"/>
  <c r="I5" i="1"/>
  <c r="H5" i="1"/>
  <c r="G5" i="1"/>
  <c r="E5" i="1"/>
  <c r="D5" i="1"/>
  <c r="P5" i="1" s="1"/>
  <c r="C5" i="1"/>
  <c r="S5" i="1" s="1"/>
  <c r="B5" i="1"/>
  <c r="Q4" i="1"/>
  <c r="N4" i="1"/>
  <c r="O4" i="1" s="1"/>
  <c r="M4" i="1"/>
  <c r="L4" i="1"/>
  <c r="K4" i="1"/>
  <c r="J4" i="1"/>
  <c r="I4" i="1"/>
  <c r="H4" i="1"/>
  <c r="G4" i="1"/>
  <c r="E4" i="1"/>
  <c r="D4" i="1"/>
  <c r="P4" i="1" s="1"/>
  <c r="C4" i="1"/>
  <c r="B4" i="1"/>
  <c r="R3" i="1"/>
  <c r="Q3" i="1"/>
  <c r="N3" i="1"/>
  <c r="O3" i="1" s="1"/>
  <c r="M3" i="1"/>
  <c r="L3" i="1"/>
  <c r="K3" i="1"/>
  <c r="J3" i="1"/>
  <c r="I3" i="1"/>
  <c r="H3" i="1"/>
  <c r="G3" i="1"/>
  <c r="E3" i="1"/>
  <c r="D3" i="1"/>
  <c r="P3" i="1" s="1"/>
  <c r="C3" i="1"/>
  <c r="B3" i="1"/>
  <c r="R2" i="1"/>
  <c r="Q2" i="1"/>
  <c r="N2" i="1"/>
  <c r="O2" i="1" s="1"/>
  <c r="M2" i="1"/>
  <c r="L2" i="1"/>
  <c r="K2" i="1"/>
  <c r="J2" i="1"/>
  <c r="I2" i="1"/>
  <c r="H2" i="1"/>
  <c r="G2" i="1"/>
  <c r="E2" i="1"/>
  <c r="D2" i="1"/>
  <c r="P2" i="1" s="1"/>
  <c r="C2" i="1"/>
  <c r="S2" i="1" s="1"/>
  <c r="B2" i="1"/>
  <c r="S122" i="1" l="1"/>
  <c r="S161" i="1"/>
  <c r="S97" i="1"/>
  <c r="S288" i="1"/>
  <c r="S283" i="1"/>
  <c r="S299" i="1"/>
  <c r="S349" i="1"/>
  <c r="S144" i="1"/>
  <c r="S3" i="1"/>
  <c r="S198" i="1"/>
  <c r="S137" i="1"/>
  <c r="S251" i="1"/>
  <c r="S116" i="1"/>
  <c r="S120" i="1"/>
  <c r="S127" i="1"/>
  <c r="S176" i="1"/>
  <c r="S40" i="1"/>
  <c r="S264" i="1"/>
  <c r="S10" i="1"/>
  <c r="S9" i="1"/>
  <c r="S141" i="1"/>
  <c r="S247" i="1"/>
  <c r="S312" i="1"/>
  <c r="S214" i="1"/>
  <c r="S22" i="1"/>
  <c r="S159" i="1"/>
  <c r="S90" i="1"/>
  <c r="S253" i="1"/>
  <c r="S187" i="1"/>
  <c r="S181" i="1"/>
  <c r="S123" i="1"/>
  <c r="S153" i="1"/>
  <c r="S266" i="1"/>
  <c r="S164" i="1"/>
  <c r="S118" i="1"/>
  <c r="S313" i="1"/>
  <c r="S281" i="1"/>
  <c r="S248" i="1"/>
  <c r="S308" i="1"/>
  <c r="S158" i="1"/>
  <c r="S346" i="1"/>
  <c r="S156" i="1"/>
  <c r="S163" i="1"/>
  <c r="S254" i="1"/>
  <c r="S155" i="1"/>
  <c r="S78" i="1"/>
  <c r="S255" i="1"/>
  <c r="S170" i="1"/>
  <c r="S470" i="1"/>
  <c r="S209" i="1"/>
  <c r="S125" i="1"/>
  <c r="S117" i="1"/>
  <c r="S107" i="1"/>
  <c r="S33" i="1"/>
  <c r="S15" i="1"/>
  <c r="S128" i="1"/>
  <c r="S86" i="1"/>
  <c r="S43" i="1"/>
  <c r="S59" i="1"/>
  <c r="S57" i="1"/>
  <c r="S52" i="1"/>
  <c r="S13" i="1"/>
  <c r="S20" i="1"/>
  <c r="S16" i="1"/>
  <c r="S151" i="1"/>
  <c r="S148" i="1"/>
  <c r="S111" i="1"/>
  <c r="S110" i="1"/>
  <c r="S92" i="1"/>
  <c r="S147" i="1"/>
  <c r="S126" i="1"/>
  <c r="S115" i="1"/>
  <c r="S106" i="1"/>
  <c r="S89" i="1"/>
  <c r="S85" i="1"/>
  <c r="S75" i="1"/>
  <c r="S177" i="1"/>
  <c r="S169" i="1"/>
  <c r="S162" i="1"/>
  <c r="S160" i="1"/>
  <c r="S167" i="1"/>
  <c r="S152" i="1"/>
  <c r="S203" i="1"/>
  <c r="S210" i="1"/>
  <c r="S200" i="1"/>
  <c r="S197" i="1"/>
  <c r="S194" i="1"/>
  <c r="S193" i="1"/>
  <c r="S192" i="1"/>
  <c r="S191" i="1"/>
  <c r="S188" i="1"/>
  <c r="S183" i="1"/>
  <c r="S186" i="1"/>
  <c r="S184" i="1"/>
  <c r="S178" i="1"/>
  <c r="S263" i="1"/>
  <c r="S250" i="1"/>
  <c r="S243" i="1"/>
  <c r="S242" i="1"/>
  <c r="S226" i="1"/>
  <c r="S235" i="1"/>
  <c r="S231" i="1"/>
  <c r="S224" i="1"/>
  <c r="S220" i="1"/>
  <c r="S219" i="1"/>
  <c r="S317" i="1"/>
  <c r="S295" i="1"/>
  <c r="S278" i="1"/>
  <c r="S277" i="1"/>
  <c r="S265" i="1"/>
  <c r="S326" i="1"/>
  <c r="S319" i="1"/>
  <c r="S294" i="1"/>
  <c r="S271" i="1"/>
  <c r="S269" i="1"/>
  <c r="S273" i="1"/>
  <c r="S267" i="1"/>
  <c r="S347" i="1"/>
  <c r="S342" i="1"/>
  <c r="S345" i="1"/>
  <c r="S333" i="1"/>
  <c r="S386" i="1"/>
  <c r="S379" i="1"/>
  <c r="S365" i="1"/>
  <c r="S366" i="1"/>
  <c r="S381" i="1"/>
  <c r="S378" i="1"/>
  <c r="S367" i="1"/>
  <c r="S358" i="1"/>
  <c r="S356" i="1"/>
  <c r="S423" i="1"/>
  <c r="S410" i="1"/>
  <c r="S415" i="1"/>
  <c r="S413" i="1"/>
  <c r="S390" i="1"/>
  <c r="S489" i="1"/>
  <c r="S469" i="1"/>
  <c r="S442" i="1"/>
  <c r="S441" i="1"/>
  <c r="S444" i="1"/>
  <c r="S483" i="1"/>
  <c r="S484" i="1"/>
  <c r="S478" i="1"/>
  <c r="S465" i="1"/>
  <c r="S456" i="1"/>
  <c r="S451" i="1"/>
  <c r="S452" i="1"/>
  <c r="S446" i="1"/>
  <c r="S445" i="1"/>
  <c r="S443" i="1"/>
  <c r="S440" i="1"/>
  <c r="B28" i="2" a="1"/>
  <c r="S438" i="1"/>
  <c r="S437" i="1"/>
  <c r="S434" i="1"/>
  <c r="L4" i="2" a="1"/>
  <c r="S429" i="1"/>
  <c r="S471" i="1"/>
  <c r="S493" i="1"/>
  <c r="S404" i="1"/>
  <c r="S315" i="1"/>
  <c r="S270" i="1"/>
  <c r="S180" i="1"/>
  <c r="S136" i="1"/>
  <c r="S46" i="1"/>
  <c r="S502" i="1"/>
  <c r="S490" i="1"/>
  <c r="S481" i="1"/>
  <c r="S225" i="1"/>
  <c r="S239" i="1"/>
  <c r="S172" i="1"/>
  <c r="S114" i="1"/>
  <c r="S480" i="1"/>
  <c r="S260" i="1"/>
  <c r="S95" i="1"/>
  <c r="S412" i="1"/>
  <c r="S275" i="1"/>
  <c r="S139" i="1"/>
  <c r="S81" i="1"/>
  <c r="S343" i="1"/>
  <c r="S71" i="1"/>
  <c r="S21" i="1"/>
  <c r="S4" i="1"/>
  <c r="S466" i="1"/>
  <c r="S424" i="1"/>
  <c r="S246" i="1"/>
  <c r="S157" i="1"/>
  <c r="S140" i="1"/>
  <c r="S32" i="1"/>
  <c r="S36" i="1"/>
  <c r="S292" i="1"/>
  <c r="S228" i="1"/>
  <c r="S227" i="1"/>
  <c r="S56" i="1"/>
  <c r="S63" i="1"/>
  <c r="S357" i="1"/>
  <c r="S50" i="1"/>
  <c r="S104" i="1"/>
  <c r="S360" i="1"/>
  <c r="S359" i="1"/>
  <c r="S285" i="1"/>
  <c r="S433" i="1"/>
  <c r="S432" i="1"/>
  <c r="S182" i="1"/>
  <c r="S39" i="1"/>
  <c r="S58" i="1"/>
  <c r="S211" i="1"/>
  <c r="S300" i="1"/>
  <c r="S138" i="1"/>
  <c r="S174" i="1"/>
  <c r="S29" i="1"/>
  <c r="S286" i="1"/>
  <c r="S216" i="1"/>
  <c r="S109" i="1"/>
  <c r="S66" i="1"/>
  <c r="C36" i="2" l="1"/>
  <c r="J46" i="2"/>
  <c r="J38" i="2"/>
  <c r="J34" i="2"/>
  <c r="J33" i="2"/>
  <c r="J32" i="2"/>
  <c r="J30" i="2"/>
  <c r="J29" i="2"/>
  <c r="J28" i="2"/>
  <c r="H45" i="2"/>
  <c r="I38" i="2"/>
  <c r="I30" i="2"/>
  <c r="H47" i="2"/>
  <c r="H44" i="2"/>
  <c r="H41" i="2"/>
  <c r="H30" i="2"/>
  <c r="G45" i="2"/>
  <c r="G43" i="2"/>
  <c r="G38" i="2"/>
  <c r="G37" i="2"/>
  <c r="G35" i="2"/>
  <c r="G30" i="2"/>
  <c r="E46" i="2"/>
  <c r="D42" i="2"/>
  <c r="E40" i="2"/>
  <c r="D37" i="2"/>
  <c r="E31" i="2"/>
  <c r="D31" i="2"/>
  <c r="F30" i="2"/>
  <c r="C41" i="2"/>
  <c r="D28" i="2"/>
  <c r="C42" i="2"/>
  <c r="C33" i="2"/>
  <c r="C30" i="2"/>
  <c r="J44" i="2"/>
  <c r="J42" i="2"/>
  <c r="J40" i="2"/>
  <c r="I40" i="2"/>
  <c r="I46" i="2"/>
  <c r="I43" i="2"/>
  <c r="I41" i="2"/>
  <c r="I35" i="2"/>
  <c r="I32" i="2"/>
  <c r="H46" i="2"/>
  <c r="H43" i="2"/>
  <c r="H36" i="2"/>
  <c r="H33" i="2"/>
  <c r="G46" i="2"/>
  <c r="G39" i="2"/>
  <c r="F46" i="2"/>
  <c r="F45" i="2"/>
  <c r="D45" i="2"/>
  <c r="E44" i="2"/>
  <c r="F43" i="2"/>
  <c r="D43" i="2"/>
  <c r="E42" i="2"/>
  <c r="E41" i="2"/>
  <c r="F39" i="2"/>
  <c r="E37" i="2"/>
  <c r="D35" i="2"/>
  <c r="D33" i="2"/>
  <c r="D30" i="2"/>
  <c r="E29" i="2"/>
  <c r="C43" i="2"/>
  <c r="C38" i="2"/>
  <c r="C31" i="2"/>
  <c r="C28" i="2"/>
  <c r="J47" i="2"/>
  <c r="J43" i="2"/>
  <c r="J37" i="2"/>
  <c r="J35" i="2"/>
  <c r="J31" i="2"/>
  <c r="I45" i="2"/>
  <c r="I39" i="2"/>
  <c r="I37" i="2"/>
  <c r="H40" i="2"/>
  <c r="H34" i="2"/>
  <c r="H29" i="2"/>
  <c r="G28" i="2"/>
  <c r="D47" i="2"/>
  <c r="D46" i="2"/>
  <c r="F44" i="2"/>
  <c r="D44" i="2"/>
  <c r="E43" i="2"/>
  <c r="F42" i="2"/>
  <c r="F41" i="2"/>
  <c r="E39" i="2"/>
  <c r="F38" i="2"/>
  <c r="D38" i="2"/>
  <c r="F31" i="2"/>
  <c r="E30" i="2"/>
  <c r="F29" i="2"/>
  <c r="F28" i="2"/>
  <c r="C44" i="2"/>
  <c r="C39" i="2"/>
  <c r="C37" i="2"/>
  <c r="C32" i="2"/>
  <c r="J45" i="2"/>
  <c r="J41" i="2"/>
  <c r="J36" i="2"/>
  <c r="I36" i="2"/>
  <c r="I33" i="2"/>
  <c r="I31" i="2"/>
  <c r="I29" i="2"/>
  <c r="H38" i="2"/>
  <c r="H35" i="2"/>
  <c r="H28" i="2"/>
  <c r="G42" i="2"/>
  <c r="G36" i="2"/>
  <c r="G31" i="2"/>
  <c r="G29" i="2"/>
  <c r="E45" i="2"/>
  <c r="D39" i="2"/>
  <c r="E38" i="2"/>
  <c r="E35" i="2"/>
  <c r="E34" i="2"/>
  <c r="F33" i="2"/>
  <c r="D29" i="2"/>
  <c r="E28" i="2"/>
  <c r="C46" i="2"/>
  <c r="C40" i="2"/>
  <c r="C35" i="2"/>
  <c r="C29" i="2"/>
  <c r="J39" i="2"/>
  <c r="I47" i="2"/>
  <c r="I42" i="2"/>
  <c r="I34" i="2"/>
  <c r="I28" i="2"/>
  <c r="H42" i="2"/>
  <c r="H39" i="2"/>
  <c r="H37" i="2"/>
  <c r="H32" i="2"/>
  <c r="G47" i="2"/>
  <c r="G44" i="2"/>
  <c r="G40" i="2"/>
  <c r="G33" i="2"/>
  <c r="E47" i="2"/>
  <c r="D41" i="2"/>
  <c r="E36" i="2"/>
  <c r="F35" i="2"/>
  <c r="F34" i="2"/>
  <c r="F32" i="2"/>
  <c r="D32" i="2"/>
  <c r="C47" i="2"/>
  <c r="H31" i="2"/>
  <c r="G41" i="2"/>
  <c r="G34" i="2"/>
  <c r="G32" i="2"/>
  <c r="F47" i="2"/>
  <c r="F40" i="2"/>
  <c r="D40" i="2"/>
  <c r="F37" i="2"/>
  <c r="F36" i="2"/>
  <c r="D36" i="2"/>
  <c r="D34" i="2"/>
  <c r="E33" i="2"/>
  <c r="E32" i="2"/>
  <c r="C45" i="2"/>
  <c r="C34" i="2"/>
  <c r="L28" i="2" a="1"/>
  <c r="M21" i="2"/>
  <c r="M4" i="2"/>
  <c r="M6" i="2"/>
  <c r="M11" i="2"/>
  <c r="M17" i="2"/>
  <c r="M23" i="2"/>
  <c r="M9" i="2"/>
  <c r="M13" i="2"/>
  <c r="M18" i="2"/>
  <c r="M5" i="2"/>
  <c r="M12" i="2"/>
  <c r="M22" i="2"/>
  <c r="M7" i="2"/>
  <c r="M10" i="2"/>
  <c r="M16" i="2"/>
  <c r="M19" i="2"/>
  <c r="M15" i="2"/>
  <c r="M8" i="2"/>
  <c r="M20" i="2"/>
  <c r="M14" i="2"/>
  <c r="I44" i="2"/>
  <c r="G4" i="2" a="1"/>
  <c r="B4" i="2" a="1"/>
  <c r="N22" i="2"/>
  <c r="T21" i="2"/>
  <c r="S21" i="2"/>
  <c r="R21" i="2"/>
  <c r="Q21" i="2"/>
  <c r="P21" i="2"/>
  <c r="O21" i="2"/>
  <c r="N21" i="2"/>
  <c r="T20" i="2"/>
  <c r="S20" i="2"/>
  <c r="R20" i="2"/>
  <c r="Q20" i="2"/>
  <c r="P20" i="2"/>
  <c r="O20" i="2"/>
  <c r="N20" i="2"/>
  <c r="T19" i="2"/>
  <c r="S19" i="2"/>
  <c r="R19" i="2"/>
  <c r="Q19" i="2"/>
  <c r="P19" i="2"/>
  <c r="O19" i="2"/>
  <c r="N19" i="2"/>
  <c r="T18" i="2"/>
  <c r="S18" i="2"/>
  <c r="R18" i="2"/>
  <c r="Q18" i="2"/>
  <c r="P18" i="2"/>
  <c r="O18" i="2"/>
  <c r="N18" i="2"/>
  <c r="T17" i="2"/>
  <c r="S17" i="2"/>
  <c r="R17" i="2"/>
  <c r="Q17" i="2"/>
  <c r="P17" i="2"/>
  <c r="O17" i="2"/>
  <c r="N17" i="2"/>
  <c r="T16" i="2"/>
  <c r="S16" i="2"/>
  <c r="R16" i="2"/>
  <c r="Q16" i="2"/>
  <c r="P16" i="2"/>
  <c r="O16" i="2"/>
  <c r="N16" i="2"/>
  <c r="T15" i="2"/>
  <c r="S15" i="2"/>
  <c r="R15" i="2"/>
  <c r="Q15" i="2"/>
  <c r="P15" i="2"/>
  <c r="O15" i="2"/>
  <c r="N15" i="2"/>
  <c r="T14" i="2"/>
  <c r="S14" i="2"/>
  <c r="R14" i="2"/>
  <c r="Q14" i="2"/>
  <c r="P14" i="2"/>
  <c r="O14" i="2"/>
  <c r="N14" i="2"/>
  <c r="T13" i="2"/>
  <c r="S13" i="2"/>
  <c r="R13" i="2"/>
  <c r="Q13" i="2"/>
  <c r="P13" i="2"/>
  <c r="O13" i="2"/>
  <c r="N13" i="2"/>
  <c r="T12" i="2"/>
  <c r="S12" i="2"/>
  <c r="R12" i="2"/>
  <c r="Q12" i="2"/>
  <c r="P12" i="2"/>
  <c r="O12" i="2"/>
  <c r="N12" i="2"/>
  <c r="T11" i="2"/>
  <c r="S11" i="2"/>
  <c r="R11" i="2"/>
  <c r="Q11" i="2"/>
  <c r="P11" i="2"/>
  <c r="O11" i="2"/>
  <c r="N11" i="2"/>
  <c r="T10" i="2"/>
  <c r="S10" i="2"/>
  <c r="R10" i="2"/>
  <c r="Q10" i="2"/>
  <c r="P10" i="2"/>
  <c r="O10" i="2"/>
  <c r="N10" i="2"/>
  <c r="T9" i="2"/>
  <c r="S9" i="2"/>
  <c r="R9" i="2"/>
  <c r="Q9" i="2"/>
  <c r="P9" i="2"/>
  <c r="O9" i="2"/>
  <c r="N9" i="2"/>
  <c r="T8" i="2"/>
  <c r="S8" i="2"/>
  <c r="R8" i="2"/>
  <c r="Q8" i="2"/>
  <c r="P8" i="2"/>
  <c r="O8" i="2"/>
  <c r="N8" i="2"/>
  <c r="T7" i="2"/>
  <c r="S7" i="2"/>
  <c r="R7" i="2"/>
  <c r="Q7" i="2"/>
  <c r="P7" i="2"/>
  <c r="O7" i="2"/>
  <c r="N7" i="2"/>
  <c r="T6" i="2"/>
  <c r="S6" i="2"/>
  <c r="R6" i="2"/>
  <c r="Q6" i="2"/>
  <c r="P6" i="2"/>
  <c r="O6" i="2"/>
  <c r="N6" i="2"/>
  <c r="T5" i="2"/>
  <c r="S5" i="2"/>
  <c r="R5" i="2"/>
  <c r="Q5" i="2"/>
  <c r="P5" i="2"/>
  <c r="O5" i="2"/>
  <c r="N5" i="2"/>
  <c r="S4" i="2"/>
  <c r="T4" i="2"/>
  <c r="R4" i="2"/>
  <c r="Q4" i="2"/>
  <c r="P4" i="2"/>
  <c r="O4" i="2"/>
  <c r="N4" i="2"/>
  <c r="T23" i="2"/>
  <c r="S23" i="2"/>
  <c r="R23" i="2"/>
  <c r="Q23" i="2"/>
  <c r="P23" i="2"/>
  <c r="O23" i="2"/>
  <c r="N23" i="2"/>
  <c r="T22" i="2"/>
  <c r="S22" i="2"/>
  <c r="R22" i="2"/>
  <c r="Q22" i="2"/>
  <c r="P22" i="2"/>
  <c r="O22" i="2"/>
  <c r="Q40" i="2" l="1"/>
  <c r="Q39" i="2"/>
  <c r="Q36" i="2"/>
  <c r="Q33" i="2"/>
  <c r="Q30" i="2"/>
  <c r="P37" i="2"/>
  <c r="P34" i="2"/>
  <c r="P31" i="2"/>
  <c r="P30" i="2"/>
  <c r="N30" i="2"/>
  <c r="M47" i="2"/>
  <c r="M45" i="2"/>
  <c r="M42" i="2"/>
  <c r="M37" i="2"/>
  <c r="M28" i="2"/>
  <c r="M41" i="2"/>
  <c r="M36" i="2"/>
  <c r="M31" i="2"/>
  <c r="T33" i="2"/>
  <c r="T34" i="2"/>
  <c r="T35" i="2"/>
  <c r="M29" i="2"/>
  <c r="T44" i="2"/>
  <c r="T46" i="2"/>
  <c r="S44" i="2"/>
  <c r="T36" i="2"/>
  <c r="T37" i="2"/>
  <c r="T38" i="2"/>
  <c r="T47" i="2"/>
  <c r="O36" i="2"/>
  <c r="M44" i="2"/>
  <c r="M38" i="2"/>
  <c r="M32" i="2"/>
  <c r="M30" i="2"/>
  <c r="O34" i="2"/>
  <c r="O33" i="2"/>
  <c r="N31" i="2"/>
  <c r="O29" i="2"/>
  <c r="T39" i="2"/>
  <c r="T40" i="2"/>
  <c r="T41" i="2"/>
  <c r="T42" i="2"/>
  <c r="T43" i="2"/>
  <c r="O28" i="2"/>
  <c r="M43" i="2"/>
  <c r="M40" i="2"/>
  <c r="M35" i="2"/>
  <c r="M34" i="2"/>
  <c r="O37" i="2"/>
  <c r="N32" i="2"/>
  <c r="O30" i="2"/>
  <c r="P29" i="2"/>
  <c r="N29" i="2"/>
  <c r="N28" i="2"/>
  <c r="T32" i="2"/>
  <c r="T31" i="2"/>
  <c r="T30" i="2"/>
  <c r="T29" i="2"/>
  <c r="S47" i="2"/>
  <c r="S45" i="2"/>
  <c r="S43" i="2"/>
  <c r="S42" i="2"/>
  <c r="S41" i="2"/>
  <c r="S40" i="2"/>
  <c r="S39" i="2"/>
  <c r="S38" i="2"/>
  <c r="S37" i="2"/>
  <c r="S35" i="2"/>
  <c r="S34" i="2"/>
  <c r="S32" i="2"/>
  <c r="S31" i="2"/>
  <c r="S29" i="2"/>
  <c r="R40" i="2"/>
  <c r="R39" i="2"/>
  <c r="R37" i="2"/>
  <c r="R36" i="2"/>
  <c r="R33" i="2"/>
  <c r="R31" i="2"/>
  <c r="R29" i="2"/>
  <c r="Q47" i="2"/>
  <c r="T45" i="2"/>
  <c r="Q45" i="2"/>
  <c r="Q43" i="2"/>
  <c r="Q41" i="2"/>
  <c r="Q38" i="2"/>
  <c r="Q37" i="2"/>
  <c r="Q35" i="2"/>
  <c r="Q34" i="2"/>
  <c r="Q32" i="2"/>
  <c r="Q31" i="2"/>
  <c r="Q29" i="2"/>
  <c r="Q28" i="2"/>
  <c r="P47" i="2"/>
  <c r="O47" i="2"/>
  <c r="N47" i="2"/>
  <c r="P46" i="2"/>
  <c r="O46" i="2"/>
  <c r="N46" i="2"/>
  <c r="P45" i="2"/>
  <c r="O45" i="2"/>
  <c r="N45" i="2"/>
  <c r="P44" i="2"/>
  <c r="O44" i="2"/>
  <c r="N44" i="2"/>
  <c r="P43" i="2"/>
  <c r="O43" i="2"/>
  <c r="N43" i="2"/>
  <c r="P42" i="2"/>
  <c r="O42" i="2"/>
  <c r="N42" i="2"/>
  <c r="P41" i="2"/>
  <c r="O41" i="2"/>
  <c r="N41" i="2"/>
  <c r="P40" i="2"/>
  <c r="O40" i="2"/>
  <c r="N40" i="2"/>
  <c r="P39" i="2"/>
  <c r="O39" i="2"/>
  <c r="N39" i="2"/>
  <c r="P38" i="2"/>
  <c r="O38" i="2"/>
  <c r="N38" i="2"/>
  <c r="N37" i="2"/>
  <c r="P36" i="2"/>
  <c r="N36" i="2"/>
  <c r="P35" i="2"/>
  <c r="O35" i="2"/>
  <c r="N35" i="2"/>
  <c r="N34" i="2"/>
  <c r="P33" i="2"/>
  <c r="N33" i="2"/>
  <c r="P32" i="2"/>
  <c r="O32" i="2"/>
  <c r="O31" i="2"/>
  <c r="P28" i="2"/>
  <c r="M46" i="2"/>
  <c r="M39" i="2"/>
  <c r="M33" i="2"/>
  <c r="S36" i="2"/>
  <c r="T28" i="2"/>
  <c r="S46" i="2"/>
  <c r="R47" i="2"/>
  <c r="R46" i="2"/>
  <c r="R45" i="2"/>
  <c r="R44" i="2"/>
  <c r="R42" i="2"/>
  <c r="R34" i="2"/>
  <c r="R43" i="2"/>
  <c r="R41" i="2"/>
  <c r="R38" i="2"/>
  <c r="R35" i="2"/>
  <c r="R32" i="2"/>
  <c r="R30" i="2"/>
  <c r="R28" i="2"/>
  <c r="S33" i="2"/>
  <c r="S30" i="2"/>
  <c r="S28" i="2"/>
  <c r="Q46" i="2"/>
  <c r="Q44" i="2"/>
  <c r="Q42" i="2"/>
  <c r="H18" i="2"/>
  <c r="I18" i="2"/>
  <c r="J18" i="2"/>
  <c r="I4" i="2"/>
  <c r="H8" i="2"/>
  <c r="I9" i="2"/>
  <c r="I12" i="2"/>
  <c r="H13" i="2"/>
  <c r="J13" i="2"/>
  <c r="I14" i="2"/>
  <c r="J15" i="2"/>
  <c r="I16" i="2"/>
  <c r="J17" i="2"/>
  <c r="J20" i="2"/>
  <c r="H21" i="2"/>
  <c r="J21" i="2"/>
  <c r="E6" i="2"/>
  <c r="F6" i="2"/>
  <c r="D9" i="2"/>
  <c r="F9" i="2"/>
  <c r="E10" i="2"/>
  <c r="F12" i="2"/>
  <c r="F13" i="2"/>
  <c r="E14" i="2"/>
  <c r="D15" i="2"/>
  <c r="F15" i="2"/>
  <c r="E16" i="2"/>
  <c r="D17" i="2"/>
  <c r="D18" i="2"/>
  <c r="E19" i="2"/>
  <c r="F20" i="2"/>
  <c r="D22" i="2"/>
  <c r="F22" i="2"/>
  <c r="H4" i="2"/>
  <c r="J7" i="2"/>
  <c r="H9" i="2"/>
  <c r="H12" i="2"/>
  <c r="J12" i="2"/>
  <c r="I13" i="2"/>
  <c r="H14" i="2"/>
  <c r="H16" i="2"/>
  <c r="J16" i="2"/>
  <c r="I17" i="2"/>
  <c r="H19" i="2"/>
  <c r="I19" i="2"/>
  <c r="H22" i="2"/>
  <c r="I23" i="2"/>
  <c r="E5" i="2"/>
  <c r="D6" i="2"/>
  <c r="F8" i="2"/>
  <c r="D10" i="2"/>
  <c r="F10" i="2"/>
  <c r="E12" i="2"/>
  <c r="D14" i="2"/>
  <c r="F14" i="2"/>
  <c r="E15" i="2"/>
  <c r="F16" i="2"/>
  <c r="E17" i="2"/>
  <c r="E18" i="2"/>
  <c r="F19" i="2"/>
  <c r="D21" i="2"/>
  <c r="C4" i="2"/>
  <c r="C6" i="2"/>
  <c r="C8" i="2"/>
  <c r="C13" i="2"/>
  <c r="C20" i="2"/>
  <c r="C22" i="2"/>
  <c r="J4" i="2"/>
  <c r="I5" i="2"/>
  <c r="J6" i="2"/>
  <c r="I7" i="2"/>
  <c r="I10" i="2"/>
  <c r="I11" i="2"/>
  <c r="D4" i="2"/>
  <c r="E4" i="2"/>
  <c r="H6" i="2"/>
  <c r="J8" i="2"/>
  <c r="J9" i="2"/>
  <c r="H11" i="2"/>
  <c r="J11" i="2"/>
  <c r="H15" i="2"/>
  <c r="I15" i="2"/>
  <c r="H20" i="2"/>
  <c r="I20" i="2"/>
  <c r="I22" i="2"/>
  <c r="J23" i="2"/>
  <c r="E7" i="2"/>
  <c r="F7" i="2"/>
  <c r="D8" i="2"/>
  <c r="D11" i="2"/>
  <c r="E13" i="2"/>
  <c r="D16" i="2"/>
  <c r="D19" i="2"/>
  <c r="E20" i="2"/>
  <c r="E21" i="2"/>
  <c r="E22" i="2"/>
  <c r="D23" i="2"/>
  <c r="C9" i="2"/>
  <c r="C23" i="2"/>
  <c r="F4" i="2"/>
  <c r="H5" i="2"/>
  <c r="J5" i="2"/>
  <c r="I6" i="2"/>
  <c r="H7" i="2"/>
  <c r="I8" i="2"/>
  <c r="H10" i="2"/>
  <c r="J10" i="2"/>
  <c r="J14" i="2"/>
  <c r="H17" i="2"/>
  <c r="J19" i="2"/>
  <c r="I21" i="2"/>
  <c r="J22" i="2"/>
  <c r="H23" i="2"/>
  <c r="D5" i="2"/>
  <c r="F5" i="2"/>
  <c r="D7" i="2"/>
  <c r="E8" i="2"/>
  <c r="E9" i="2"/>
  <c r="E11" i="2"/>
  <c r="F11" i="2"/>
  <c r="D12" i="2"/>
  <c r="D13" i="2"/>
  <c r="F17" i="2"/>
  <c r="F18" i="2"/>
  <c r="D20" i="2"/>
  <c r="F21" i="2"/>
  <c r="E23" i="2"/>
  <c r="F23" i="2"/>
  <c r="C11" i="2"/>
  <c r="C15" i="2"/>
  <c r="C10" i="2"/>
  <c r="C12" i="2"/>
  <c r="C16" i="2"/>
  <c r="C17" i="2"/>
  <c r="C14" i="2"/>
  <c r="C18" i="2"/>
  <c r="C5" i="2"/>
  <c r="C7" i="2"/>
  <c r="C19" i="2"/>
  <c r="C21" i="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<sst xmlns="http://schemas.openxmlformats.org/spreadsheetml/2006/main" count="562" uniqueCount="532">
  <si>
    <t>Symbol</t>
  </si>
  <si>
    <t>Company</t>
  </si>
  <si>
    <t>Last Trade</t>
  </si>
  <si>
    <t>NC</t>
  </si>
  <si>
    <t>%NC</t>
  </si>
  <si>
    <t>Open</t>
  </si>
  <si>
    <t>High</t>
  </si>
  <si>
    <t>Low</t>
  </si>
  <si>
    <t>Weekly</t>
  </si>
  <si>
    <t>Monthly</t>
  </si>
  <si>
    <t>Qtrly</t>
  </si>
  <si>
    <t>Annual</t>
  </si>
  <si>
    <t>Volume</t>
  </si>
  <si>
    <t>Vol/MA</t>
  </si>
  <si>
    <t>NC/21 ATR</t>
  </si>
  <si>
    <t>MA</t>
  </si>
  <si>
    <t>STDV</t>
  </si>
  <si>
    <t>Z-Score</t>
  </si>
  <si>
    <t>S.A</t>
  </si>
  <si>
    <t>Historical components of the S&amp;P 500</t>
  </si>
  <si>
    <t>S.AAPL</t>
  </si>
  <si>
    <t>S.ABBV</t>
  </si>
  <si>
    <t>S.ABNB</t>
  </si>
  <si>
    <t>S.ABT</t>
  </si>
  <si>
    <t>S.ACGL</t>
  </si>
  <si>
    <t>S.ACN</t>
  </si>
  <si>
    <t>S.ADBE</t>
  </si>
  <si>
    <t>S.ADI</t>
  </si>
  <si>
    <t>S.ADM</t>
  </si>
  <si>
    <t>S.ADP</t>
  </si>
  <si>
    <t>S.ADSK</t>
  </si>
  <si>
    <t>S.AEE</t>
  </si>
  <si>
    <t>S.AEP</t>
  </si>
  <si>
    <t>S.AES</t>
  </si>
  <si>
    <t>S.AFL</t>
  </si>
  <si>
    <t>S.AIG</t>
  </si>
  <si>
    <t>S.AIZ</t>
  </si>
  <si>
    <t>S.AJG</t>
  </si>
  <si>
    <t>S.AKAM</t>
  </si>
  <si>
    <t>S.ALB</t>
  </si>
  <si>
    <t>S.ALGN</t>
  </si>
  <si>
    <t>S.ALL</t>
  </si>
  <si>
    <t>S.ALLE</t>
  </si>
  <si>
    <t>S.AMAT</t>
  </si>
  <si>
    <t>S.AMCR</t>
  </si>
  <si>
    <t>S.AMD</t>
  </si>
  <si>
    <t>S.AME</t>
  </si>
  <si>
    <t>S.AMGN</t>
  </si>
  <si>
    <t>S.AMP</t>
  </si>
  <si>
    <t>S.AMT</t>
  </si>
  <si>
    <t>S.AMZN</t>
  </si>
  <si>
    <t>S.ANET</t>
  </si>
  <si>
    <t>S.AON</t>
  </si>
  <si>
    <t>S.AOS</t>
  </si>
  <si>
    <t>S.APA</t>
  </si>
  <si>
    <t>S.APD</t>
  </si>
  <si>
    <t>S.APH</t>
  </si>
  <si>
    <t>S.APO</t>
  </si>
  <si>
    <t>S.APP</t>
  </si>
  <si>
    <t>S.APTV</t>
  </si>
  <si>
    <t>S.ARE</t>
  </si>
  <si>
    <t>S.ARES</t>
  </si>
  <si>
    <t>S.ATO</t>
  </si>
  <si>
    <t>S.AVGO</t>
  </si>
  <si>
    <t>S.AVY</t>
  </si>
  <si>
    <t>S.AWK</t>
  </si>
  <si>
    <t>S.AXON</t>
  </si>
  <si>
    <t>S.AXP</t>
  </si>
  <si>
    <t>S.AZO</t>
  </si>
  <si>
    <t>S.BA</t>
  </si>
  <si>
    <t>S.BAC</t>
  </si>
  <si>
    <t>S.BALL</t>
  </si>
  <si>
    <t>S.BAX</t>
  </si>
  <si>
    <t>S.BBY</t>
  </si>
  <si>
    <t>S.BDX</t>
  </si>
  <si>
    <t>S.BEN</t>
  </si>
  <si>
    <t>S.BFB</t>
  </si>
  <si>
    <t>S.BG</t>
  </si>
  <si>
    <t>S.BIIB</t>
  </si>
  <si>
    <t>S.BKNG</t>
  </si>
  <si>
    <t>S.BKR</t>
  </si>
  <si>
    <t>S.BLK</t>
  </si>
  <si>
    <t>S.BMY</t>
  </si>
  <si>
    <t>S.BNY</t>
  </si>
  <si>
    <t>S.BR</t>
  </si>
  <si>
    <t>S.BRKB</t>
  </si>
  <si>
    <t>S.BRO</t>
  </si>
  <si>
    <t>S.BSX</t>
  </si>
  <si>
    <t>S.BX</t>
  </si>
  <si>
    <t>S.BXP</t>
  </si>
  <si>
    <t>S.C</t>
  </si>
  <si>
    <t>S.CAH</t>
  </si>
  <si>
    <t>S.CARR</t>
  </si>
  <si>
    <t>S.CASY</t>
  </si>
  <si>
    <t>S.CAT</t>
  </si>
  <si>
    <t>S.CB</t>
  </si>
  <si>
    <t>S.CBOE</t>
  </si>
  <si>
    <t>S.CBRE</t>
  </si>
  <si>
    <t>S.CCI</t>
  </si>
  <si>
    <t>S.CCL</t>
  </si>
  <si>
    <t>S.CDNS</t>
  </si>
  <si>
    <t>S.CDW</t>
  </si>
  <si>
    <t>S.CEG</t>
  </si>
  <si>
    <t>S.CF</t>
  </si>
  <si>
    <t>S.CFG</t>
  </si>
  <si>
    <t>S.CHD</t>
  </si>
  <si>
    <t>S.CHRW</t>
  </si>
  <si>
    <t>S.CHTR</t>
  </si>
  <si>
    <t>S.CI</t>
  </si>
  <si>
    <t>S.CIEN</t>
  </si>
  <si>
    <t>S.CINF</t>
  </si>
  <si>
    <t>S.CL</t>
  </si>
  <si>
    <t>S.CLX</t>
  </si>
  <si>
    <t>S.CMCSA</t>
  </si>
  <si>
    <t>S.CME</t>
  </si>
  <si>
    <t>S.CMG</t>
  </si>
  <si>
    <t>S.CMI</t>
  </si>
  <si>
    <t>S.CMS</t>
  </si>
  <si>
    <t>S.CNC</t>
  </si>
  <si>
    <t>S.CNP</t>
  </si>
  <si>
    <t>S.COF</t>
  </si>
  <si>
    <t>S.COHR</t>
  </si>
  <si>
    <t>S.COIN</t>
  </si>
  <si>
    <t>S.COO</t>
  </si>
  <si>
    <t>S.COP</t>
  </si>
  <si>
    <t>S.COR</t>
  </si>
  <si>
    <t>S.COST</t>
  </si>
  <si>
    <t>S.CPAY</t>
  </si>
  <si>
    <t>S.CPRT</t>
  </si>
  <si>
    <t>S.CPT</t>
  </si>
  <si>
    <t>S.CRH</t>
  </si>
  <si>
    <t>S.CRL</t>
  </si>
  <si>
    <t>S.CRM</t>
  </si>
  <si>
    <t>S.CRWD</t>
  </si>
  <si>
    <t>S.CSCO</t>
  </si>
  <si>
    <t>S.CSGP</t>
  </si>
  <si>
    <t>S.CSX</t>
  </si>
  <si>
    <t>S.CTAS</t>
  </si>
  <si>
    <t>S.CTSH</t>
  </si>
  <si>
    <t>S.CTVA</t>
  </si>
  <si>
    <t>S.CVNA</t>
  </si>
  <si>
    <t>S.CVS</t>
  </si>
  <si>
    <t>S.CVX</t>
  </si>
  <si>
    <t>S.D</t>
  </si>
  <si>
    <t>S.DAL</t>
  </si>
  <si>
    <t>S.DASH</t>
  </si>
  <si>
    <t>S.DD</t>
  </si>
  <si>
    <t>S.DDOG</t>
  </si>
  <si>
    <t>S.DE</t>
  </si>
  <si>
    <t>S.DECK</t>
  </si>
  <si>
    <t>S.DELL</t>
  </si>
  <si>
    <t>S.DG</t>
  </si>
  <si>
    <t>S.DGX</t>
  </si>
  <si>
    <t>S.DHI</t>
  </si>
  <si>
    <t>S.DHR</t>
  </si>
  <si>
    <t>S.DIS</t>
  </si>
  <si>
    <t>S.DLR</t>
  </si>
  <si>
    <t>S.DLTR</t>
  </si>
  <si>
    <t>S.DOC</t>
  </si>
  <si>
    <t>S.DOV</t>
  </si>
  <si>
    <t>S.DOW</t>
  </si>
  <si>
    <t>S.DPZ</t>
  </si>
  <si>
    <t>S.DRI</t>
  </si>
  <si>
    <t>S.DTE</t>
  </si>
  <si>
    <t>S.DUK</t>
  </si>
  <si>
    <t>S.DVA</t>
  </si>
  <si>
    <t>S.DVN</t>
  </si>
  <si>
    <t>S.DXCM</t>
  </si>
  <si>
    <t>S.EBAY</t>
  </si>
  <si>
    <t>S.ECHO</t>
  </si>
  <si>
    <t>S.ECL</t>
  </si>
  <si>
    <t>S.ED</t>
  </si>
  <si>
    <t>S.EFX</t>
  </si>
  <si>
    <t>S.EG</t>
  </si>
  <si>
    <t>S.EIX</t>
  </si>
  <si>
    <t>S.EL</t>
  </si>
  <si>
    <t>S.ELV</t>
  </si>
  <si>
    <t>S.EME</t>
  </si>
  <si>
    <t>S.EMR</t>
  </si>
  <si>
    <t>S.EOG</t>
  </si>
  <si>
    <t>S.EQIX</t>
  </si>
  <si>
    <t>S.EQT</t>
  </si>
  <si>
    <t>S.ERIE</t>
  </si>
  <si>
    <t>S.ES</t>
  </si>
  <si>
    <t>S.ESS</t>
  </si>
  <si>
    <t>S.ETN</t>
  </si>
  <si>
    <t>S.ETR</t>
  </si>
  <si>
    <t>S.EVRG</t>
  </si>
  <si>
    <t>S.EW</t>
  </si>
  <si>
    <t>S.EXC</t>
  </si>
  <si>
    <t>S.EXE</t>
  </si>
  <si>
    <t>S.EXPD</t>
  </si>
  <si>
    <t>S.EXPE</t>
  </si>
  <si>
    <t>S.EXR</t>
  </si>
  <si>
    <t>S.F</t>
  </si>
  <si>
    <t>S.FANG</t>
  </si>
  <si>
    <t>S.FAST</t>
  </si>
  <si>
    <t>S.FCX</t>
  </si>
  <si>
    <t>S.FDS</t>
  </si>
  <si>
    <t>S.FDX</t>
  </si>
  <si>
    <t>S.FDXF</t>
  </si>
  <si>
    <t>S.FE</t>
  </si>
  <si>
    <t>S.FERG</t>
  </si>
  <si>
    <t>S.FFIV</t>
  </si>
  <si>
    <t>S.FICO</t>
  </si>
  <si>
    <t>S.FIS</t>
  </si>
  <si>
    <t>S.FISV</t>
  </si>
  <si>
    <t>S.FITB</t>
  </si>
  <si>
    <t>S.FIX</t>
  </si>
  <si>
    <t>S.FLEX</t>
  </si>
  <si>
    <t>S.FOX</t>
  </si>
  <si>
    <t>S.FOXA</t>
  </si>
  <si>
    <t>S.FRT</t>
  </si>
  <si>
    <t>S.FSLR</t>
  </si>
  <si>
    <t>S.FTNT</t>
  </si>
  <si>
    <t>S.FTV</t>
  </si>
  <si>
    <t>S.GD</t>
  </si>
  <si>
    <t>S.GDDY</t>
  </si>
  <si>
    <t>S.GE</t>
  </si>
  <si>
    <t>S.GEHC</t>
  </si>
  <si>
    <t>S.GEN</t>
  </si>
  <si>
    <t>S.GEV</t>
  </si>
  <si>
    <t>S.GILD</t>
  </si>
  <si>
    <t>S.GIS</t>
  </si>
  <si>
    <t>S.GL</t>
  </si>
  <si>
    <t>S.GLW</t>
  </si>
  <si>
    <t>S.GM</t>
  </si>
  <si>
    <t>S.GNRC</t>
  </si>
  <si>
    <t>S.GOOG</t>
  </si>
  <si>
    <t>S.GOOGL</t>
  </si>
  <si>
    <t>S.GPC</t>
  </si>
  <si>
    <t>S.GPN</t>
  </si>
  <si>
    <t>S.GRMN</t>
  </si>
  <si>
    <t>S.GS</t>
  </si>
  <si>
    <t>S.GWW</t>
  </si>
  <si>
    <t>S.HAL</t>
  </si>
  <si>
    <t>S.HAS</t>
  </si>
  <si>
    <t>S.HBAN</t>
  </si>
  <si>
    <t>S.HCA</t>
  </si>
  <si>
    <t>S.HD</t>
  </si>
  <si>
    <t>S.HIG</t>
  </si>
  <si>
    <t>S.HII</t>
  </si>
  <si>
    <t>S.HLT</t>
  </si>
  <si>
    <t>S.HON</t>
  </si>
  <si>
    <t>S.HONA</t>
  </si>
  <si>
    <t>S.HOOD</t>
  </si>
  <si>
    <t>S.HPE</t>
  </si>
  <si>
    <t>S.HPQ</t>
  </si>
  <si>
    <t>S.HRL</t>
  </si>
  <si>
    <t>S.HSIC</t>
  </si>
  <si>
    <t>S.HST</t>
  </si>
  <si>
    <t>S.HSY</t>
  </si>
  <si>
    <t>S.HUBB</t>
  </si>
  <si>
    <t>S.HUM</t>
  </si>
  <si>
    <t>S.HWM</t>
  </si>
  <si>
    <t>S.IBKR</t>
  </si>
  <si>
    <t>S.IBM</t>
  </si>
  <si>
    <t>S.ICE</t>
  </si>
  <si>
    <t>S.IDXX</t>
  </si>
  <si>
    <t>S.IEX</t>
  </si>
  <si>
    <t>S.IFF</t>
  </si>
  <si>
    <t>S.INCY</t>
  </si>
  <si>
    <t>S.INTC</t>
  </si>
  <si>
    <t>S.INTU</t>
  </si>
  <si>
    <t>S.INVH</t>
  </si>
  <si>
    <t>S.IP</t>
  </si>
  <si>
    <t>S.IQV</t>
  </si>
  <si>
    <t>S.IR</t>
  </si>
  <si>
    <t>S.IRM</t>
  </si>
  <si>
    <t>S.ISRG</t>
  </si>
  <si>
    <t>S.IT</t>
  </si>
  <si>
    <t>S.ITW</t>
  </si>
  <si>
    <t>S.IVZ</t>
  </si>
  <si>
    <t>S.J</t>
  </si>
  <si>
    <t>S.JBHT</t>
  </si>
  <si>
    <t>S.JBL</t>
  </si>
  <si>
    <t>S.JCI</t>
  </si>
  <si>
    <t>S.JKHY</t>
  </si>
  <si>
    <t>S.JNJ</t>
  </si>
  <si>
    <t>S.JPM</t>
  </si>
  <si>
    <t>S.KDP</t>
  </si>
  <si>
    <t>S.KEY</t>
  </si>
  <si>
    <t>S.KEYS</t>
  </si>
  <si>
    <t>S.KHC</t>
  </si>
  <si>
    <t>S.KIM</t>
  </si>
  <si>
    <t>S.KKR</t>
  </si>
  <si>
    <t>S.KLAC</t>
  </si>
  <si>
    <t>S.KMB</t>
  </si>
  <si>
    <t>S.KMI</t>
  </si>
  <si>
    <t>S.KO</t>
  </si>
  <si>
    <t>S.KR</t>
  </si>
  <si>
    <t>S.KVUE</t>
  </si>
  <si>
    <t>S.L</t>
  </si>
  <si>
    <t>S.LDOS</t>
  </si>
  <si>
    <t>S.LEN</t>
  </si>
  <si>
    <t>S.LH</t>
  </si>
  <si>
    <t>S.LHX</t>
  </si>
  <si>
    <t>S.LII</t>
  </si>
  <si>
    <t>S.LIN</t>
  </si>
  <si>
    <t>S.LITE</t>
  </si>
  <si>
    <t>S.LLY</t>
  </si>
  <si>
    <t>S.LMT</t>
  </si>
  <si>
    <t>S.LNT</t>
  </si>
  <si>
    <t>S.LOW</t>
  </si>
  <si>
    <t>S.LRCX</t>
  </si>
  <si>
    <t>S.LULU</t>
  </si>
  <si>
    <t>S.LUV</t>
  </si>
  <si>
    <t>S.LVS</t>
  </si>
  <si>
    <t>S.LYB</t>
  </si>
  <si>
    <t>S.LYV</t>
  </si>
  <si>
    <t>S.MA</t>
  </si>
  <si>
    <t>S.MAA</t>
  </si>
  <si>
    <t>S.MAR</t>
  </si>
  <si>
    <t>S.MAS</t>
  </si>
  <si>
    <t>S.MCD</t>
  </si>
  <si>
    <t>S.MCHP</t>
  </si>
  <si>
    <t>S.MCK</t>
  </si>
  <si>
    <t>S.MCO</t>
  </si>
  <si>
    <t>S.MDLZ</t>
  </si>
  <si>
    <t>S.MDT</t>
  </si>
  <si>
    <t>S.MET</t>
  </si>
  <si>
    <t>S.META</t>
  </si>
  <si>
    <t>S.MGM</t>
  </si>
  <si>
    <t>S.MKC</t>
  </si>
  <si>
    <t>S.MLM</t>
  </si>
  <si>
    <t>S.MMM</t>
  </si>
  <si>
    <t>S.MNST</t>
  </si>
  <si>
    <t>S.MO</t>
  </si>
  <si>
    <t>S.MOS</t>
  </si>
  <si>
    <t>S.MPC</t>
  </si>
  <si>
    <t>S.MPWR</t>
  </si>
  <si>
    <t>S.MRK</t>
  </si>
  <si>
    <t>S.MRNA</t>
  </si>
  <si>
    <t>S.MRSH</t>
  </si>
  <si>
    <t>S.MRVL</t>
  </si>
  <si>
    <t>S.MS</t>
  </si>
  <si>
    <t>S.MSCI</t>
  </si>
  <si>
    <t>S.MSFT</t>
  </si>
  <si>
    <t>S.MSI</t>
  </si>
  <si>
    <t>S.MTB</t>
  </si>
  <si>
    <t>S.MTD</t>
  </si>
  <si>
    <t>S.MU</t>
  </si>
  <si>
    <t>S.NCLH</t>
  </si>
  <si>
    <t>S.NDAQ</t>
  </si>
  <si>
    <t>S.NDSN</t>
  </si>
  <si>
    <t>S.NEE</t>
  </si>
  <si>
    <t>S.NEM</t>
  </si>
  <si>
    <t>S.NFLX</t>
  </si>
  <si>
    <t>S.NI</t>
  </si>
  <si>
    <t>S.NKE</t>
  </si>
  <si>
    <t>S.NOC</t>
  </si>
  <si>
    <t>S.NOW</t>
  </si>
  <si>
    <t>S.NRG</t>
  </si>
  <si>
    <t>S.NSC</t>
  </si>
  <si>
    <t>S.NTAP</t>
  </si>
  <si>
    <t>S.NTRS</t>
  </si>
  <si>
    <t>S.NUE</t>
  </si>
  <si>
    <t>S.NVDA</t>
  </si>
  <si>
    <t>S.NVR</t>
  </si>
  <si>
    <t>S.NWS</t>
  </si>
  <si>
    <t>S.NWSA</t>
  </si>
  <si>
    <t>S.NXPI</t>
  </si>
  <si>
    <t>S.O</t>
  </si>
  <si>
    <t>S.ODFL</t>
  </si>
  <si>
    <t>S.OKE</t>
  </si>
  <si>
    <t>S.OMC</t>
  </si>
  <si>
    <t>S.ON</t>
  </si>
  <si>
    <t>S.ORCL</t>
  </si>
  <si>
    <t>S.ORLY</t>
  </si>
  <si>
    <t>S.OTIS</t>
  </si>
  <si>
    <t>S.OXY</t>
  </si>
  <si>
    <t>S.PANW</t>
  </si>
  <si>
    <t>S.PAYX</t>
  </si>
  <si>
    <t>S.PCAR</t>
  </si>
  <si>
    <t>S.PCG</t>
  </si>
  <si>
    <t>S.PEG</t>
  </si>
  <si>
    <t>S.PEP</t>
  </si>
  <si>
    <t>S.PFE</t>
  </si>
  <si>
    <t>S.PFG</t>
  </si>
  <si>
    <t>S.PG</t>
  </si>
  <si>
    <t>S.PGR</t>
  </si>
  <si>
    <t>S.PH</t>
  </si>
  <si>
    <t>S.PHM</t>
  </si>
  <si>
    <t>S.PKG</t>
  </si>
  <si>
    <t>S.PLD</t>
  </si>
  <si>
    <t>S.PLTR</t>
  </si>
  <si>
    <t>S.PM</t>
  </si>
  <si>
    <t>S.PNC</t>
  </si>
  <si>
    <t>S.PNR</t>
  </si>
  <si>
    <t>S.PNW</t>
  </si>
  <si>
    <t>S.PODD</t>
  </si>
  <si>
    <t>S.PPG</t>
  </si>
  <si>
    <t>S.PPL</t>
  </si>
  <si>
    <t>S.PRU</t>
  </si>
  <si>
    <t>S.PSA</t>
  </si>
  <si>
    <t>S.PSKY</t>
  </si>
  <si>
    <t>S.PSX</t>
  </si>
  <si>
    <t>S.PTC</t>
  </si>
  <si>
    <t>S.PWR</t>
  </si>
  <si>
    <t>S.PYPL</t>
  </si>
  <si>
    <t>S.Q</t>
  </si>
  <si>
    <t>S.QCOM</t>
  </si>
  <si>
    <t>S.RCL</t>
  </si>
  <si>
    <t>S.RDDT</t>
  </si>
  <si>
    <t>S.REG</t>
  </si>
  <si>
    <t>S.REGN</t>
  </si>
  <si>
    <t>S.RF</t>
  </si>
  <si>
    <t>S.RJF</t>
  </si>
  <si>
    <t>S.RL</t>
  </si>
  <si>
    <t>S.RMD</t>
  </si>
  <si>
    <t>S.ROK</t>
  </si>
  <si>
    <t>S.ROL</t>
  </si>
  <si>
    <t>S.ROP</t>
  </si>
  <si>
    <t>S.ROST</t>
  </si>
  <si>
    <t>S.RSG</t>
  </si>
  <si>
    <t>S.RTX</t>
  </si>
  <si>
    <t>S.RVTY</t>
  </si>
  <si>
    <t>S.SBAC</t>
  </si>
  <si>
    <t>S.SBUX</t>
  </si>
  <si>
    <t>S.SCHW</t>
  </si>
  <si>
    <t>S.SHW</t>
  </si>
  <si>
    <t>S.SJM</t>
  </si>
  <si>
    <t>S.SLB</t>
  </si>
  <si>
    <t>S.SMCI</t>
  </si>
  <si>
    <t>S.SNA</t>
  </si>
  <si>
    <t>S.SNDK</t>
  </si>
  <si>
    <t>S.SNPS</t>
  </si>
  <si>
    <t>S.SO</t>
  </si>
  <si>
    <t>S.SOLV</t>
  </si>
  <si>
    <t>S.SPG</t>
  </si>
  <si>
    <t>S.SPGI</t>
  </si>
  <si>
    <t>S.SRE</t>
  </si>
  <si>
    <t>S.STE</t>
  </si>
  <si>
    <t>S.STLD</t>
  </si>
  <si>
    <t>S.STT</t>
  </si>
  <si>
    <t>S.STX</t>
  </si>
  <si>
    <t>S.STZ</t>
  </si>
  <si>
    <t>S.SW</t>
  </si>
  <si>
    <t>S.SWK</t>
  </si>
  <si>
    <t>S.SWKS</t>
  </si>
  <si>
    <t>S.SYF</t>
  </si>
  <si>
    <t>S.SYK</t>
  </si>
  <si>
    <t>S.SYY</t>
  </si>
  <si>
    <t>S.T</t>
  </si>
  <si>
    <t>S.TDG</t>
  </si>
  <si>
    <t>S.TDY</t>
  </si>
  <si>
    <t>S.TECH</t>
  </si>
  <si>
    <t>S.TEL</t>
  </si>
  <si>
    <t>S.TER</t>
  </si>
  <si>
    <t>S.TFC</t>
  </si>
  <si>
    <t>S.TGT</t>
  </si>
  <si>
    <t>S.TJX</t>
  </si>
  <si>
    <t>S.TKO</t>
  </si>
  <si>
    <t>S.TMO</t>
  </si>
  <si>
    <t>S.TMUS</t>
  </si>
  <si>
    <t>S.TPL</t>
  </si>
  <si>
    <t>S.TPR</t>
  </si>
  <si>
    <t>S.TRGP</t>
  </si>
  <si>
    <t>S.TRMB</t>
  </si>
  <si>
    <t>S.TROW</t>
  </si>
  <si>
    <t>S.TRV</t>
  </si>
  <si>
    <t>S.TSCO</t>
  </si>
  <si>
    <t>S.TSLA</t>
  </si>
  <si>
    <t>S.TSN</t>
  </si>
  <si>
    <t>S.TT</t>
  </si>
  <si>
    <t>S.TTWO</t>
  </si>
  <si>
    <t>S.TXN</t>
  </si>
  <si>
    <t>S.TXT</t>
  </si>
  <si>
    <t>S.TYL</t>
  </si>
  <si>
    <t>S.UAL</t>
  </si>
  <si>
    <t>S.UBER</t>
  </si>
  <si>
    <t>S.UDR</t>
  </si>
  <si>
    <t>S.UHS</t>
  </si>
  <si>
    <t>S.ULTA</t>
  </si>
  <si>
    <t>S.UNH</t>
  </si>
  <si>
    <t>S.UNP</t>
  </si>
  <si>
    <t>S.UPS</t>
  </si>
  <si>
    <t>S.URI</t>
  </si>
  <si>
    <t>S.USB</t>
  </si>
  <si>
    <t>S.V</t>
  </si>
  <si>
    <t>S.VEEV</t>
  </si>
  <si>
    <t>S.VICI</t>
  </si>
  <si>
    <t>S.VLO</t>
  </si>
  <si>
    <t>S.VLTO</t>
  </si>
  <si>
    <t>S.VMC</t>
  </si>
  <si>
    <t>S.VRSK</t>
  </si>
  <si>
    <t>S.VRSN</t>
  </si>
  <si>
    <t>S.VRT</t>
  </si>
  <si>
    <t>S.VRTX</t>
  </si>
  <si>
    <t>S.VST</t>
  </si>
  <si>
    <t>S.VTR</t>
  </si>
  <si>
    <t>S.VTRS</t>
  </si>
  <si>
    <t>S.VZ</t>
  </si>
  <si>
    <t>S.WAB</t>
  </si>
  <si>
    <t>S.WAT</t>
  </si>
  <si>
    <t>S.WBD</t>
  </si>
  <si>
    <t>S.WDAY</t>
  </si>
  <si>
    <t>S.WDC</t>
  </si>
  <si>
    <t>S.WEC</t>
  </si>
  <si>
    <t>S.WELL</t>
  </si>
  <si>
    <t>S.WFC</t>
  </si>
  <si>
    <t>S.WM</t>
  </si>
  <si>
    <t>S.WMB</t>
  </si>
  <si>
    <t>S.WMT</t>
  </si>
  <si>
    <t>S.WRB</t>
  </si>
  <si>
    <t>S.WSM</t>
  </si>
  <si>
    <t>S.WST</t>
  </si>
  <si>
    <t>S.WTW</t>
  </si>
  <si>
    <t>S.WY</t>
  </si>
  <si>
    <t>S.WYNN</t>
  </si>
  <si>
    <t>S.XEL</t>
  </si>
  <si>
    <t>S.XOM</t>
  </si>
  <si>
    <t>S.XYL</t>
  </si>
  <si>
    <t>S.XYZ</t>
  </si>
  <si>
    <t>S.YUM</t>
  </si>
  <si>
    <t>S.ZBH</t>
  </si>
  <si>
    <t>S.ZBRA</t>
  </si>
  <si>
    <t>S.ZTS</t>
  </si>
  <si>
    <t>S.BE</t>
  </si>
  <si>
    <t>S.P</t>
  </si>
  <si>
    <t>S.ILMN</t>
  </si>
  <si>
    <t>S&amp;P</t>
  </si>
  <si>
    <t>NC Ratio</t>
  </si>
  <si>
    <t>Z_Score</t>
  </si>
  <si>
    <t>Last</t>
  </si>
  <si>
    <t>Description</t>
  </si>
  <si>
    <t>S.VMRK</t>
  </si>
  <si>
    <t>Vol Ratio</t>
  </si>
  <si>
    <t>Stocks Ranked by Performance  Compared to the S&amp;P 500</t>
  </si>
  <si>
    <t>Stocks Ranked by Performance  Using the NC Ratio (NC/21-day ATR)</t>
  </si>
  <si>
    <t>Stocks Ranked by Using the Volume Ratio (Volume/21-day Average Volume)</t>
  </si>
  <si>
    <t>Stocks Ranked by Performance  Using the Z Score Statisitic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</si>
</sst>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[$-F400]h:mm:ss\ AM/PM"/>
  </numFmts>
  <fonts count="4" x14ac:knownFonts="1">
    <font>
      <sz val="11"/>
      <color theme="1"/>
      <name val="Century Gothic"/>
      <family val="2"/>
    </font>
    <font>
      <sz val="11"/>
      <color theme="0"/>
      <name val="Century Gothic"/>
      <family val="2"/>
    </font>
    <font>
      <sz val="10"/>
      <color rgb="FFFF0000"/>
      <name val="Arial"/>
      <family val="2"/>
    </font>
    <font>
      <sz val="22"/>
      <color theme="1"/>
      <name val="Century Gothic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rgb="FF002060"/>
        </stop>
        <stop position="1">
          <color theme="3" tint="0.74901577806939912"/>
        </stop>
      </gradientFill>
    </fill>
    <fill>
      <gradientFill degree="270">
        <stop position="0">
          <color rgb="FF002060"/>
        </stop>
        <stop position="1">
          <color theme="3" tint="0.74901577806939912"/>
        </stop>
      </gradientFill>
    </fill>
  </fills>
  <borders count="2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 shrinkToFi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shrinkToFit="1"/>
    </xf>
    <xf numFmtId="2" fontId="0" fillId="0" borderId="0" xfId="0" quotePrefix="1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shrinkToFit="1"/>
    </xf>
    <xf numFmtId="0" fontId="2" fillId="0" borderId="0" xfId="0" applyFont="1" applyAlignment="1">
      <alignment vertical="center"/>
    </xf>
    <xf numFmtId="170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shrinkToFit="1"/>
    </xf>
    <xf numFmtId="0" fontId="1" fillId="3" borderId="1" xfId="0" applyFont="1" applyFill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2" fontId="0" fillId="0" borderId="1" xfId="0" applyNumberFormat="1" applyBorder="1" applyAlignment="1">
      <alignment horizontal="center" shrinkToFit="1"/>
    </xf>
    <xf numFmtId="10" fontId="0" fillId="0" borderId="1" xfId="0" applyNumberFormat="1" applyBorder="1" applyAlignment="1">
      <alignment horizontal="center" shrinkToFit="1"/>
    </xf>
    <xf numFmtId="2" fontId="1" fillId="3" borderId="1" xfId="0" applyNumberFormat="1" applyFont="1" applyFill="1" applyBorder="1" applyAlignment="1">
      <alignment horizontal="center" shrinkToFit="1"/>
    </xf>
    <xf numFmtId="0" fontId="0" fillId="0" borderId="0" xfId="0" applyFont="1"/>
    <xf numFmtId="2" fontId="0" fillId="0" borderId="0" xfId="0" applyNumberFormat="1" applyFont="1" applyAlignment="1">
      <alignment horizontal="center"/>
    </xf>
    <xf numFmtId="10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0" fontId="0" fillId="0" borderId="0" xfId="0" applyNumberFormat="1" applyFont="1" applyAlignment="1">
      <alignment horizontal="center" shrinkToFit="1"/>
    </xf>
    <xf numFmtId="2" fontId="0" fillId="0" borderId="0" xfId="0" applyNumberFormat="1" applyFont="1" applyAlignment="1">
      <alignment horizontal="center" shrinkToFit="1"/>
    </xf>
    <xf numFmtId="2" fontId="0" fillId="0" borderId="0" xfId="0" quotePrefix="1" applyNumberFormat="1" applyFont="1" applyAlignment="1">
      <alignment horizontal="center"/>
    </xf>
  </cellXfs>
  <cellStyles count="1">
    <cellStyle name="Normal" xfId="0" builtinId="0"/>
  </cellStyles>
  <dxfs count="12"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realTimeData">
    <main first="cqg.rtd">
      <tp>
        <v>260.28380952380002</v>
        <stp/>
        <stp>StudyData</stp>
        <stp>S.ABBV</stp>
        <stp>MA</stp>
        <stp>InputChoice=Close,MAType=Sim,Period=21</stp>
        <stp>MA</stp>
        <stp>D</stp>
        <stp/>
        <stp>all</stp>
        <stp/>
        <stp/>
        <stp/>
        <stp>T</stp>
        <tr r="Q4" s="1"/>
      </tp>
      <tp>
        <v>454.70095238099998</v>
        <stp/>
        <stp>StudyData</stp>
        <stp>S.HUBB</stp>
        <stp>MA</stp>
        <stp>InputChoice=Close,MAType=Sim,Period=21</stp>
        <stp>MA</stp>
        <stp>D</stp>
        <stp/>
        <stp>all</stp>
        <stp/>
        <stp/>
        <stp/>
        <stp>T</stp>
        <tr r="Q236" s="1"/>
      </tp>
      <tp>
        <v>258.5428571429</v>
        <stp/>
        <stp>StudyData</stp>
        <stp>S.ADBE</stp>
        <stp>MA</stp>
        <stp>InputChoice=Close,MAType=Sim,Period=21</stp>
        <stp>MA</stp>
        <stp>D</stp>
        <stp/>
        <stp>all</stp>
        <stp/>
        <stp/>
        <stp/>
        <stp>T</stp>
        <tr r="Q9" s="1"/>
      </tp>
      <tp>
        <v>0.41952380950000001</v>
        <stp/>
        <stp>StudyData</stp>
        <stp>ATR(S.KEY,MAType:=Sim,Period:=21)</stp>
        <stp>Bar</stp>
        <stp/>
        <stp>Close</stp>
        <stp>D</stp>
        <stp/>
        <stp/>
        <stp/>
        <stp/>
        <stp/>
        <stp>T</stp>
        <tr r="P266" s="1"/>
      </tp>
      <tp>
        <v>0.68142857140000002</v>
        <stp/>
        <stp>StudyData</stp>
        <stp>ATR(S.KDP,MAType:=Sim,Period:=21)</stp>
        <stp>Bar</stp>
        <stp/>
        <stp>Close</stp>
        <stp>D</stp>
        <stp/>
        <stp/>
        <stp/>
        <stp/>
        <stp/>
        <stp>T</stp>
        <tr r="P265" s="1"/>
      </tp>
      <tp>
        <v>0.32238095239999998</v>
        <stp/>
        <stp>StudyData</stp>
        <stp>ATR(S.KIM,MAType:=Sim,Period:=21)</stp>
        <stp>Bar</stp>
        <stp/>
        <stp>Close</stp>
        <stp>D</stp>
        <stp/>
        <stp/>
        <stp/>
        <stp/>
        <stp/>
        <stp>T</stp>
        <tr r="P269" s="1"/>
      </tp>
      <tp>
        <v>0.59380952379999996</v>
        <stp/>
        <stp>StudyData</stp>
        <stp>ATR(S.KHC,MAType:=Sim,Period:=21)</stp>
        <stp>Bar</stp>
        <stp/>
        <stp>Close</stp>
        <stp>D</stp>
        <stp/>
        <stp/>
        <stp/>
        <stp/>
        <stp/>
        <stp>T</stp>
        <tr r="P268" s="1"/>
      </tp>
      <tp>
        <v>2.9990476190000002</v>
        <stp/>
        <stp>StudyData</stp>
        <stp>ATR(S.KKR,MAType:=Sim,Period:=21)</stp>
        <stp>Bar</stp>
        <stp/>
        <stp>Close</stp>
        <stp>D</stp>
        <stp/>
        <stp/>
        <stp/>
        <stp/>
        <stp/>
        <stp>T</stp>
        <tr r="P270" s="1"/>
      </tp>
      <tp>
        <v>2.0780952381</v>
        <stp/>
        <stp>StudyData</stp>
        <stp>ATR(S.KMB,MAType:=Sim,Period:=21)</stp>
        <stp>Bar</stp>
        <stp/>
        <stp>Close</stp>
        <stp>D</stp>
        <stp/>
        <stp/>
        <stp/>
        <stp/>
        <stp/>
        <stp>T</stp>
        <tr r="P272" s="1"/>
      </tp>
      <tp>
        <v>0.65714285709999998</v>
        <stp/>
        <stp>StudyData</stp>
        <stp>ATR(S.KMI,MAType:=Sim,Period:=21)</stp>
        <stp>Bar</stp>
        <stp/>
        <stp>Close</stp>
        <stp>D</stp>
        <stp/>
        <stp/>
        <stp/>
        <stp/>
        <stp/>
        <stp>T</stp>
        <tr r="P273" s="1"/>
      </tp>
      <tp>
        <v>6.1206840132</v>
        <stp/>
        <stp>StudyData</stp>
        <stp>S.WDAY</stp>
        <stp>StdDev</stp>
        <stp>InputChoice=Close,Period1=21</stp>
        <stp>STDDEV</stp>
        <stp>D</stp>
        <stp/>
        <stp>all</stp>
        <stp/>
        <stp/>
        <stp/>
        <stp>T</stp>
        <tr r="R483" s="1"/>
      </tp>
      <tp>
        <v>3.2925451423999998</v>
        <stp/>
        <stp>StudyData</stp>
        <stp>S.WELL</stp>
        <stp>StdDev</stp>
        <stp>InputChoice=Close,Period1=21</stp>
        <stp>STDDEV</stp>
        <stp>D</stp>
        <stp/>
        <stp>all</stp>
        <stp/>
        <stp/>
        <stp/>
        <stp>T</stp>
        <tr r="R486" s="1"/>
      </tp>
      <tp>
        <v>4.5457768395000002</v>
        <stp/>
        <stp>StudyData</stp>
        <stp>S.WYNN</stp>
        <stp>StdDev</stp>
        <stp>InputChoice=Close,Period1=21</stp>
        <stp>STDDEV</stp>
        <stp>D</stp>
        <stp/>
        <stp>all</stp>
        <stp/>
        <stp/>
        <stp/>
        <stp>T</stp>
        <tr r="R496" s="1"/>
      </tp>
      <tp t="s">
        <v>ServiceNow, Inc.</v>
        <stp/>
        <stp>ContractData</stp>
        <stp>S.NOW</stp>
        <stp>LongDescription</stp>
        <stp/>
        <stp>T</stp>
        <tr r="B336" s="1"/>
      </tp>
      <tp t="s">
        <v>Northrop Grumman Corporation</v>
        <stp/>
        <stp>ContractData</stp>
        <stp>S.NOC</stp>
        <stp>LongDescription</stp>
        <stp/>
        <stp>T</stp>
        <tr r="B335" s="1"/>
      </tp>
      <tp t="s">
        <v>NIKE Inc ClsB</v>
        <stp/>
        <stp>ContractData</stp>
        <stp>S.NKE</stp>
        <stp>LongDescription</stp>
        <stp/>
        <stp>T</stp>
        <tr r="B334" s="1"/>
      </tp>
      <tp t="s">
        <v>Newmont Goldcorp Corporation</v>
        <stp/>
        <stp>ContractData</stp>
        <stp>S.NEM</stp>
        <stp>LongDescription</stp>
        <stp/>
        <stp>T</stp>
        <tr r="B331" s="1"/>
      </tp>
      <tp t="s">
        <v>Nextera Energy, Inc.</v>
        <stp/>
        <stp>ContractData</stp>
        <stp>S.NEE</stp>
        <stp>LongDescription</stp>
        <stp/>
        <stp>T</stp>
        <tr r="B330" s="1"/>
      </tp>
      <tp>
        <v>43.579047619000001</v>
        <stp/>
        <stp>StudyData</stp>
        <stp>S.AMCR</stp>
        <stp>MA</stp>
        <stp>InputChoice=Close,MAType=Sim,Period=21</stp>
        <stp>MA</stp>
        <stp>D</stp>
        <stp/>
        <stp>all</stp>
        <stp/>
        <stp/>
        <stp/>
        <stp>T</stp>
        <tr r="Q27" s="1"/>
      </tp>
      <tp t="s">
        <v>Nucor Corp</v>
        <stp/>
        <stp>ContractData</stp>
        <stp>S.NUE</stp>
        <stp>LongDescription</stp>
        <stp/>
        <stp>T</stp>
        <tr r="B341" s="1"/>
      </tp>
      <tp t="s">
        <v>NEWS CP CL B CMN ST</v>
        <stp/>
        <stp>ContractData</stp>
        <stp>S.NWS</stp>
        <stp>LongDescription</stp>
        <stp/>
        <stp>T</stp>
        <tr r="B344" s="1"/>
      </tp>
      <tp t="s">
        <v>NVR Inc</v>
        <stp/>
        <stp>ContractData</stp>
        <stp>S.NVR</stp>
        <stp>LongDescription</stp>
        <stp/>
        <stp>T</stp>
        <tr r="B343" s="1"/>
      </tp>
      <tp t="s">
        <v>Norfolk Southern Corp</v>
        <stp/>
        <stp>ContractData</stp>
        <stp>S.NSC</stp>
        <stp>LongDescription</stp>
        <stp/>
        <stp>T</stp>
        <tr r="B338" s="1"/>
      </tp>
      <tp t="s">
        <v>NRG Energy Inc</v>
        <stp/>
        <stp>ContractData</stp>
        <stp>S.NRG</stp>
        <stp>LongDescription</stp>
        <stp/>
        <stp>T</stp>
        <tr r="B337" s="1"/>
      </tp>
      <tp t="s">
        <v>Omnicom Group Inc</v>
        <stp/>
        <stp>ContractData</stp>
        <stp>S.OMC</stp>
        <stp>LongDescription</stp>
        <stp/>
        <stp>T</stp>
        <tr r="B350" s="1"/>
      </tp>
      <tp t="s">
        <v>ONEOK Inc New</v>
        <stp/>
        <stp>ContractData</stp>
        <stp>S.OKE</stp>
        <stp>LongDescription</stp>
        <stp/>
        <stp>T</stp>
        <tr r="B349" s="1"/>
      </tp>
      <tp t="s">
        <v>Occidental Petroleum</v>
        <stp/>
        <stp>ContractData</stp>
        <stp>S.OXY</stp>
        <stp>LongDescription</stp>
        <stp/>
        <stp>T</stp>
        <tr r="B355" s="1"/>
      </tp>
      <tp t="s">
        <v>Lockheed Martin Corp</v>
        <stp/>
        <stp>ContractData</stp>
        <stp>S.LMT</stp>
        <stp>LongDescription</stp>
        <stp/>
        <stp>T</stp>
        <tr r="B286" s="1"/>
      </tp>
      <tp t="s">
        <v>Lilly (Eli) &amp; Company</v>
        <stp/>
        <stp>ContractData</stp>
        <stp>S.LLY</stp>
        <stp>LongDescription</stp>
        <stp/>
        <stp>T</stp>
        <tr r="B285" s="1"/>
      </tp>
      <tp t="s">
        <v>Lowes Companies Inc</v>
        <stp/>
        <stp>ContractData</stp>
        <stp>S.LOW</stp>
        <stp>LongDescription</stp>
        <stp/>
        <stp>T</stp>
        <tr r="B288" s="1"/>
      </tp>
      <tp t="s">
        <v>ALLIANT ENERGY CMN</v>
        <stp/>
        <stp>ContractData</stp>
        <stp>S.LNT</stp>
        <stp>LongDescription</stp>
        <stp/>
        <stp>T</stp>
        <tr r="B287" s="1"/>
      </tp>
      <tp t="s">
        <v>Linde PLC</v>
        <stp/>
        <stp>ContractData</stp>
        <stp>S.LIN</stp>
        <stp>LongDescription</stp>
        <stp/>
        <stp>T</stp>
        <tr r="B283" s="1"/>
      </tp>
      <tp t="s">
        <v>Lennox Internatl</v>
        <stp/>
        <stp>ContractData</stp>
        <stp>S.LII</stp>
        <stp>LongDescription</stp>
        <stp/>
        <stp>T</stp>
        <tr r="B282" s="1"/>
      </tp>
      <tp t="s">
        <v>L3Harris Technologies, Inc.</v>
        <stp/>
        <stp>ContractData</stp>
        <stp>S.LHX</stp>
        <stp>LongDescription</stp>
        <stp/>
        <stp>T</stp>
        <tr r="B281" s="1"/>
      </tp>
      <tp t="s">
        <v>Lennar Corp</v>
        <stp/>
        <stp>ContractData</stp>
        <stp>S.LEN</stp>
        <stp>LongDescription</stp>
        <stp/>
        <stp>T</stp>
        <tr r="B279" s="1"/>
      </tp>
      <tp t="s">
        <v>Live Nation Entertainment Inc</v>
        <stp/>
        <stp>ContractData</stp>
        <stp>S.LYV</stp>
        <stp>LongDescription</stp>
        <stp/>
        <stp>T</stp>
        <tr r="B294" s="1"/>
      </tp>
      <tp t="s">
        <v>LyondellBasell Industries NV Class A</v>
        <stp/>
        <stp>ContractData</stp>
        <stp>S.LYB</stp>
        <stp>LongDescription</stp>
        <stp/>
        <stp>T</stp>
        <tr r="B293" s="1"/>
      </tp>
      <tp t="s">
        <v>Southwest Airlines Co</v>
        <stp/>
        <stp>ContractData</stp>
        <stp>S.LUV</stp>
        <stp>LongDescription</stp>
        <stp/>
        <stp>T</stp>
        <tr r="B291" s="1"/>
      </tp>
      <tp t="s">
        <v>Las Vegas Sands Corp</v>
        <stp/>
        <stp>ContractData</stp>
        <stp>S.LVS</stp>
        <stp>LongDescription</stp>
        <stp/>
        <stp>T</stp>
        <tr r="B292" s="1"/>
      </tp>
      <tp t="s">
        <v>3M Company</v>
        <stp/>
        <stp>ContractData</stp>
        <stp>S.MMM</stp>
        <stp>LongDescription</stp>
        <stp/>
        <stp>T</stp>
        <tr r="B310" s="1"/>
      </tp>
      <tp t="s">
        <v>Martin Marietta Materials Inc</v>
        <stp/>
        <stp>ContractData</stp>
        <stp>S.MLM</stp>
        <stp>LongDescription</stp>
        <stp/>
        <stp>T</stp>
        <tr r="B309" s="1"/>
      </tp>
      <tp t="s">
        <v>Mosaic Company</v>
        <stp/>
        <stp>ContractData</stp>
        <stp>S.MOS</stp>
        <stp>LongDescription</stp>
        <stp/>
        <stp>T</stp>
        <tr r="B313" s="1"/>
      </tp>
      <tp t="s">
        <v>McCormick &amp; Company Inc</v>
        <stp/>
        <stp>ContractData</stp>
        <stp>S.MKC</stp>
        <stp>LongDescription</stp>
        <stp/>
        <stp>T</stp>
        <tr r="B308" s="1"/>
      </tp>
      <tp t="s">
        <v>MetLife Inc</v>
        <stp/>
        <stp>ContractData</stp>
        <stp>S.MET</stp>
        <stp>LongDescription</stp>
        <stp/>
        <stp>T</stp>
        <tr r="B305" s="1"/>
      </tp>
      <tp t="s">
        <v>Medtronic Inc</v>
        <stp/>
        <stp>ContractData</stp>
        <stp>S.MDT</stp>
        <stp>LongDescription</stp>
        <stp/>
        <stp>T</stp>
        <tr r="B304" s="1"/>
      </tp>
      <tp t="s">
        <v>MGM Resorts International</v>
        <stp/>
        <stp>ContractData</stp>
        <stp>S.MGM</stp>
        <stp>LongDescription</stp>
        <stp/>
        <stp>T</stp>
        <tr r="B307" s="1"/>
      </tp>
      <tp t="s">
        <v>MARRIOTT INT CL A CM</v>
        <stp/>
        <stp>ContractData</stp>
        <stp>S.MAR</stp>
        <stp>LongDescription</stp>
        <stp/>
        <stp>T</stp>
        <tr r="B297" s="1"/>
      </tp>
      <tp t="s">
        <v>Masco Corporation</v>
        <stp/>
        <stp>ContractData</stp>
        <stp>S.MAS</stp>
        <stp>LongDescription</stp>
        <stp/>
        <stp>T</stp>
        <tr r="B298" s="1"/>
      </tp>
      <tp t="s">
        <v>Mid-America Apt Communities Inc</v>
        <stp/>
        <stp>ContractData</stp>
        <stp>S.MAA</stp>
        <stp>LongDescription</stp>
        <stp/>
        <stp>T</stp>
        <tr r="B296" s="1"/>
      </tp>
      <tp t="s">
        <v>Moodys Corp</v>
        <stp/>
        <stp>ContractData</stp>
        <stp>S.MCO</stp>
        <stp>LongDescription</stp>
        <stp/>
        <stp>T</stp>
        <tr r="B302" s="1"/>
      </tp>
      <tp t="s">
        <v>McKesson Corporation</v>
        <stp/>
        <stp>ContractData</stp>
        <stp>S.MCK</stp>
        <stp>LongDescription</stp>
        <stp/>
        <stp>T</stp>
        <tr r="B301" s="1"/>
      </tp>
      <tp t="s">
        <v>McDonald's Corporation</v>
        <stp/>
        <stp>ContractData</stp>
        <stp>S.MCD</stp>
        <stp>LongDescription</stp>
        <stp/>
        <stp>T</stp>
        <tr r="B299" s="1"/>
      </tp>
      <tp t="s">
        <v>Mettler-Toledo Internatl Inc</v>
        <stp/>
        <stp>ContractData</stp>
        <stp>S.MTD</stp>
        <stp>LongDescription</stp>
        <stp/>
        <stp>T</stp>
        <tr r="B325" s="1"/>
      </tp>
      <tp t="s">
        <v>M&amp;T Bank Corp</v>
        <stp/>
        <stp>ContractData</stp>
        <stp>S.MTB</stp>
        <stp>LongDescription</stp>
        <stp/>
        <stp>T</stp>
        <tr r="B324" s="1"/>
      </tp>
      <tp t="s">
        <v>Marathon Petroleum Corporation</v>
        <stp/>
        <stp>ContractData</stp>
        <stp>S.MPC</stp>
        <stp>LongDescription</stp>
        <stp/>
        <stp>T</stp>
        <tr r="B314" s="1"/>
      </tp>
      <tp t="s">
        <v>Motorola Solutions, Inc.</v>
        <stp/>
        <stp>ContractData</stp>
        <stp>S.MSI</stp>
        <stp>LongDescription</stp>
        <stp/>
        <stp>T</stp>
        <tr r="B323" s="1"/>
      </tp>
      <tp t="s">
        <v>Merck &amp; Co Inc</v>
        <stp/>
        <stp>ContractData</stp>
        <stp>S.MRK</stp>
        <stp>LongDescription</stp>
        <stp/>
        <stp>T</stp>
        <tr r="B316" s="1"/>
      </tp>
      <tp t="s">
        <v>Johnson &amp; Johnson</v>
        <stp/>
        <stp>ContractData</stp>
        <stp>S.JNJ</stp>
        <stp>LongDescription</stp>
        <stp/>
        <stp>T</stp>
        <tr r="B263" s="1"/>
      </tp>
      <tp t="s">
        <v>Johnson Controls International plc</v>
        <stp/>
        <stp>ContractData</stp>
        <stp>S.JCI</stp>
        <stp>LongDescription</stp>
        <stp/>
        <stp>T</stp>
        <tr r="B261" s="1"/>
      </tp>
      <tp t="s">
        <v>Jabil Inc.</v>
        <stp/>
        <stp>ContractData</stp>
        <stp>S.JBL</stp>
        <stp>LongDescription</stp>
        <stp/>
        <stp>T</stp>
        <tr r="B260" s="1"/>
      </tp>
      <tp t="s">
        <v>JPMorgan Chase &amp; Co.</v>
        <stp/>
        <stp>ContractData</stp>
        <stp>S.JPM</stp>
        <stp>LongDescription</stp>
        <stp/>
        <stp>T</stp>
        <tr r="B264" s="1"/>
      </tp>
      <tp t="s">
        <v>Kinder Morgan, Inc.</v>
        <stp/>
        <stp>ContractData</stp>
        <stp>S.KMI</stp>
        <stp>LongDescription</stp>
        <stp/>
        <stp>T</stp>
        <tr r="B273" s="1"/>
      </tp>
      <tp t="s">
        <v>KIMBERLY CLARK CP</v>
        <stp/>
        <stp>ContractData</stp>
        <stp>S.KMB</stp>
        <stp>LongDescription</stp>
        <stp/>
        <stp>T</stp>
        <tr r="B272" s="1"/>
      </tp>
      <tp t="s">
        <v>Kimco Realty Corp</v>
        <stp/>
        <stp>ContractData</stp>
        <stp>S.KIM</stp>
        <stp>LongDescription</stp>
        <stp/>
        <stp>T</stp>
        <tr r="B269" s="1"/>
      </tp>
      <tp t="s">
        <v>KRAFT HEINZ CO CMN</v>
        <stp/>
        <stp>ContractData</stp>
        <stp>S.KHC</stp>
        <stp>LongDescription</stp>
        <stp/>
        <stp>T</stp>
        <tr r="B268" s="1"/>
      </tp>
      <tp t="s">
        <v>KKR &amp; Co. Inc.</v>
        <stp/>
        <stp>ContractData</stp>
        <stp>S.KKR</stp>
        <stp>LongDescription</stp>
        <stp/>
        <stp>T</stp>
        <tr r="B270" s="1"/>
      </tp>
      <tp t="s">
        <v>KeyCorp</v>
        <stp/>
        <stp>ContractData</stp>
        <stp>S.KEY</stp>
        <stp>LongDescription</stp>
        <stp/>
        <stp>T</stp>
        <tr r="B266" s="1"/>
      </tp>
      <tp t="s">
        <v>KEURIG DR PEPPER INC</v>
        <stp/>
        <stp>ContractData</stp>
        <stp>S.KDP</stp>
        <stp>LongDescription</stp>
        <stp/>
        <stp>T</stp>
        <tr r="B265" s="1"/>
      </tp>
      <tp t="s">
        <v>Hilton Inc.</v>
        <stp/>
        <stp>ContractData</stp>
        <stp>S.HLT</stp>
        <stp>LongDescription</stp>
        <stp/>
        <stp>T</stp>
        <tr r="B226" s="1"/>
      </tp>
      <tp t="s">
        <v>HONEYWELL INTL INC</v>
        <stp/>
        <stp>ContractData</stp>
        <stp>S.HON</stp>
        <stp>LongDescription</stp>
        <stp/>
        <stp>T</stp>
        <tr r="B227" s="1"/>
      </tp>
      <tp t="s">
        <v>Huntington Ingalls Industries</v>
        <stp/>
        <stp>ContractData</stp>
        <stp>S.HII</stp>
        <stp>LongDescription</stp>
        <stp/>
        <stp>T</stp>
        <tr r="B225" s="1"/>
      </tp>
      <tp t="s">
        <v>The Hartford Insurance Group, Inc.</v>
        <stp/>
        <stp>ContractData</stp>
        <stp>S.HIG</stp>
        <stp>LongDescription</stp>
        <stp/>
        <stp>T</stp>
        <tr r="B224" s="1"/>
      </tp>
      <tp t="s">
        <v>Hasbro Inc</v>
        <stp/>
        <stp>ContractData</stp>
        <stp>S.HAS</stp>
        <stp>LongDescription</stp>
        <stp/>
        <stp>T</stp>
        <tr r="B220" s="1"/>
      </tp>
      <tp t="s">
        <v>Halliburton Company</v>
        <stp/>
        <stp>ContractData</stp>
        <stp>S.HAL</stp>
        <stp>LongDescription</stp>
        <stp/>
        <stp>T</stp>
        <tr r="B219" s="1"/>
      </tp>
      <tp t="s">
        <v>HCA Holdings Inc.</v>
        <stp/>
        <stp>ContractData</stp>
        <stp>S.HCA</stp>
        <stp>LongDescription</stp>
        <stp/>
        <stp>T</stp>
        <tr r="B222" s="1"/>
      </tp>
      <tp t="s">
        <v>Humana Inc</v>
        <stp/>
        <stp>ContractData</stp>
        <stp>S.HUM</stp>
        <stp>LongDescription</stp>
        <stp/>
        <stp>T</stp>
        <tr r="B237" s="1"/>
      </tp>
      <tp t="s">
        <v>Howmet Aerospace Inc.</v>
        <stp/>
        <stp>ContractData</stp>
        <stp>S.HWM</stp>
        <stp>LongDescription</stp>
        <stp/>
        <stp>T</stp>
        <tr r="B238" s="1"/>
      </tp>
      <tp t="s">
        <v>Hewlett-Packard Company</v>
        <stp/>
        <stp>ContractData</stp>
        <stp>S.HPQ</stp>
        <stp>LongDescription</stp>
        <stp/>
        <stp>T</stp>
        <tr r="B231" s="1"/>
      </tp>
      <tp t="s">
        <v>Hewlett Packard Enterprise Company</v>
        <stp/>
        <stp>ContractData</stp>
        <stp>S.HPE</stp>
        <stp>LongDescription</stp>
        <stp/>
        <stp>T</stp>
        <tr r="B230" s="1"/>
      </tp>
      <tp t="s">
        <v>Hershey Foods Corp</v>
        <stp/>
        <stp>ContractData</stp>
        <stp>S.HSY</stp>
        <stp>LongDescription</stp>
        <stp/>
        <stp>T</stp>
        <tr r="B235" s="1"/>
      </tp>
      <tp t="s">
        <v>HOST HTLS &amp; RSRT CM</v>
        <stp/>
        <stp>ContractData</stp>
        <stp>S.HST</stp>
        <stp>LongDescription</stp>
        <stp/>
        <stp>T</stp>
        <tr r="B234" s="1"/>
      </tp>
      <tp t="s">
        <v>Hormel Foods Corp</v>
        <stp/>
        <stp>ContractData</stp>
        <stp>S.HRL</stp>
        <stp>LongDescription</stp>
        <stp/>
        <stp>T</stp>
        <tr r="B232" s="1"/>
      </tp>
      <tp t="s">
        <v>Idex Corp</v>
        <stp/>
        <stp>ContractData</stp>
        <stp>S.IEX</stp>
        <stp>LongDescription</stp>
        <stp/>
        <stp>T</stp>
        <tr r="B243" s="1"/>
      </tp>
      <tp t="s">
        <v>Intl Flvrs &amp; Fragrances</v>
        <stp/>
        <stp>ContractData</stp>
        <stp>S.IFF</stp>
        <stp>LongDescription</stp>
        <stp/>
        <stp>T</stp>
        <tr r="B244" s="1"/>
      </tp>
      <tp t="s">
        <v>Intercontinental, Inc.</v>
        <stp/>
        <stp>ContractData</stp>
        <stp>S.ICE</stp>
        <stp>LongDescription</stp>
        <stp/>
        <stp>T</stp>
        <tr r="B241" s="1"/>
      </tp>
      <tp t="s">
        <v>International Business Machines</v>
        <stp/>
        <stp>ContractData</stp>
        <stp>S.IBM</stp>
        <stp>LongDescription</stp>
        <stp/>
        <stp>T</stp>
        <tr r="B240" s="1"/>
      </tp>
      <tp t="s">
        <v>Illinois Tools Works Inc</v>
        <stp/>
        <stp>ContractData</stp>
        <stp>S.ITW</stp>
        <stp>LongDescription</stp>
        <stp/>
        <stp>T</stp>
        <tr r="B256" s="1"/>
      </tp>
      <tp t="s">
        <v>Invesco Ltd.</v>
        <stp/>
        <stp>ContractData</stp>
        <stp>S.IVZ</stp>
        <stp>LongDescription</stp>
        <stp/>
        <stp>T</stp>
        <tr r="B257" s="1"/>
      </tp>
      <tp t="s">
        <v>IQVIA Holdings, Inc.</v>
        <stp/>
        <stp>ContractData</stp>
        <stp>S.IQV</stp>
        <stp>LongDescription</stp>
        <stp/>
        <stp>T</stp>
        <tr r="B251" s="1"/>
      </tp>
      <tp t="s">
        <v>Iron Mountain Inc</v>
        <stp/>
        <stp>ContractData</stp>
        <stp>S.IRM</stp>
        <stp>LongDescription</stp>
        <stp/>
        <stp>T</stp>
        <tr r="B253" s="1"/>
      </tp>
      <tp t="s">
        <v>FOX CORP CM B</v>
        <stp/>
        <stp>ContractData</stp>
        <stp>S.FOX</stp>
        <stp>LongDescription</stp>
        <stp/>
        <stp>T</stp>
        <tr r="B194" s="1"/>
      </tp>
      <tp t="s">
        <v>Comfort Systems USA Inc</v>
        <stp/>
        <stp>ContractData</stp>
        <stp>S.FIX</stp>
        <stp>LongDescription</stp>
        <stp/>
        <stp>T</stp>
        <tr r="B192" s="1"/>
      </tp>
      <tp t="s">
        <v>Fidelity National Info Services</v>
        <stp/>
        <stp>ContractData</stp>
        <stp>S.FIS</stp>
        <stp>LongDescription</stp>
        <stp/>
        <stp>T</stp>
        <tr r="B189" s="1"/>
      </tp>
      <tp t="s">
        <v>FedEx Corp</v>
        <stp/>
        <stp>ContractData</stp>
        <stp>S.FDX</stp>
        <stp>LongDescription</stp>
        <stp/>
        <stp>T</stp>
        <tr r="B183" s="1"/>
      </tp>
      <tp t="s">
        <v>Factet Research</v>
        <stp/>
        <stp>ContractData</stp>
        <stp>S.FDS</stp>
        <stp>LongDescription</stp>
        <stp/>
        <stp>T</stp>
        <tr r="B182" s="1"/>
      </tp>
      <tp t="s">
        <v>Freeport-McMoRan Inc.</v>
        <stp/>
        <stp>ContractData</stp>
        <stp>S.FCX</stp>
        <stp>LongDescription</stp>
        <stp/>
        <stp>T</stp>
        <tr r="B181" s="1"/>
      </tp>
      <tp t="s">
        <v>Fortive Corporation</v>
        <stp/>
        <stp>ContractData</stp>
        <stp>S.FTV</stp>
        <stp>LongDescription</stp>
        <stp/>
        <stp>T</stp>
        <tr r="B199" s="1"/>
      </tp>
      <tp t="s">
        <v>Federal Realty Invstmt Trst</v>
        <stp/>
        <stp>ContractData</stp>
        <stp>S.FRT</stp>
        <stp>LongDescription</stp>
        <stp/>
        <stp>T</stp>
        <tr r="B196" s="1"/>
      </tp>
      <tp t="s">
        <v>Corning Incorporated</v>
        <stp/>
        <stp>ContractData</stp>
        <stp>S.GLW</stp>
        <stp>LongDescription</stp>
        <stp/>
        <stp>T</stp>
        <tr r="B209" s="1"/>
      </tp>
      <tp t="s">
        <v>General Mills Inc</v>
        <stp/>
        <stp>ContractData</stp>
        <stp>S.GIS</stp>
        <stp>LongDescription</stp>
        <stp/>
        <stp>T</stp>
        <tr r="B207" s="1"/>
      </tp>
      <tp t="s">
        <v>GE Vernova Inc.</v>
        <stp/>
        <stp>ContractData</stp>
        <stp>S.GEV</stp>
        <stp>LongDescription</stp>
        <stp/>
        <stp>T</stp>
        <tr r="B205" s="1"/>
      </tp>
      <tp t="s">
        <v>GEN DIGITAL INC. CMN</v>
        <stp/>
        <stp>ContractData</stp>
        <stp>S.GEN</stp>
        <stp>LongDescription</stp>
        <stp/>
        <stp>T</stp>
        <tr r="B204" s="1"/>
      </tp>
      <tp t="s">
        <v>Grainger (WW) Inc</v>
        <stp/>
        <stp>ContractData</stp>
        <stp>S.GWW</stp>
        <stp>LongDescription</stp>
        <stp/>
        <stp>T</stp>
        <tr r="B218" s="1"/>
      </tp>
      <tp t="s">
        <v>Global Payments</v>
        <stp/>
        <stp>ContractData</stp>
        <stp>S.GPN</stp>
        <stp>LongDescription</stp>
        <stp/>
        <stp>T</stp>
        <tr r="B215" s="1"/>
      </tp>
      <tp t="s">
        <v>Genuine Parts Company</v>
        <stp/>
        <stp>ContractData</stp>
        <stp>S.GPC</stp>
        <stp>LongDescription</stp>
        <stp/>
        <stp>T</stp>
        <tr r="B214" s="1"/>
      </tp>
      <tp t="s">
        <v>Digital Realty</v>
        <stp/>
        <stp>ContractData</stp>
        <stp>S.DLR</stp>
        <stp>LongDescription</stp>
        <stp/>
        <stp>T</stp>
        <tr r="B140" s="1"/>
      </tp>
      <tp t="s">
        <v>Dover Corporation</v>
        <stp/>
        <stp>ContractData</stp>
        <stp>S.DOV</stp>
        <stp>LongDescription</stp>
        <stp/>
        <stp>T</stp>
        <tr r="B143" s="1"/>
      </tp>
      <tp t="s">
        <v>Dow Inc.</v>
        <stp/>
        <stp>ContractData</stp>
        <stp>S.DOW</stp>
        <stp>LongDescription</stp>
        <stp/>
        <stp>T</stp>
        <tr r="B144" s="1"/>
      </tp>
      <tp t="s">
        <v>Healthpeak Properties, Inc.</v>
        <stp/>
        <stp>ContractData</stp>
        <stp>S.DOC</stp>
        <stp>LongDescription</stp>
        <stp/>
        <stp>T</stp>
        <tr r="B142" s="1"/>
      </tp>
      <tp t="s">
        <v>The Walt Disney Company</v>
        <stp/>
        <stp>ContractData</stp>
        <stp>S.DIS</stp>
        <stp>LongDescription</stp>
        <stp/>
        <stp>T</stp>
        <tr r="B139" s="1"/>
      </tp>
      <tp t="s">
        <v>Danaher Corporation</v>
        <stp/>
        <stp>ContractData</stp>
        <stp>S.DHR</stp>
        <stp>LongDescription</stp>
        <stp/>
        <stp>T</stp>
        <tr r="B138" s="1"/>
      </tp>
      <tp t="s">
        <v>DR Horton Inc</v>
        <stp/>
        <stp>ContractData</stp>
        <stp>S.DHI</stp>
        <stp>LongDescription</stp>
        <stp/>
        <stp>T</stp>
        <tr r="B137" s="1"/>
      </tp>
      <tp t="s">
        <v>Quest Diagnostics Inc</v>
        <stp/>
        <stp>ContractData</stp>
        <stp>S.DGX</stp>
        <stp>LongDescription</stp>
        <stp/>
        <stp>T</stp>
        <tr r="B136" s="1"/>
      </tp>
      <tp t="s">
        <v>Delta Airlines, Inc.</v>
        <stp/>
        <stp>ContractData</stp>
        <stp>S.DAL</stp>
        <stp>LongDescription</stp>
        <stp/>
        <stp>T</stp>
        <tr r="B128" s="1"/>
      </tp>
      <tp t="s">
        <v>Duke Energy Corp</v>
        <stp/>
        <stp>ContractData</stp>
        <stp>S.DUK</stp>
        <stp>LongDescription</stp>
        <stp/>
        <stp>T</stp>
        <tr r="B148" s="1"/>
      </tp>
      <tp t="s">
        <v>DTE Energy Corp</v>
        <stp/>
        <stp>ContractData</stp>
        <stp>S.DTE</stp>
        <stp>LongDescription</stp>
        <stp/>
        <stp>T</stp>
        <tr r="B147" s="1"/>
      </tp>
      <tp>
        <v>297.32476190480003</v>
        <stp/>
        <stp>StudyData</stp>
        <stp>S.LRCX</stp>
        <stp>MA</stp>
        <stp>InputChoice=Close,MAType=Sim,Period=21</stp>
        <stp>MA</stp>
        <stp>D</stp>
        <stp/>
        <stp>all</stp>
        <stp/>
        <stp/>
        <stp/>
        <stp>T</stp>
        <tr r="Q289" s="1"/>
      </tp>
      <tp t="s">
        <v>Devon Energy Corp</v>
        <stp/>
        <stp>ContractData</stp>
        <stp>S.DVN</stp>
        <stp>LongDescription</stp>
        <stp/>
        <stp>T</stp>
        <tr r="B150" s="1"/>
      </tp>
      <tp t="s">
        <v>DaVita Inc.</v>
        <stp/>
        <stp>ContractData</stp>
        <stp>S.DVA</stp>
        <stp>LongDescription</stp>
        <stp/>
        <stp>T</stp>
        <tr r="B149" s="1"/>
      </tp>
      <tp t="s">
        <v>DOMINOS PIZZA INC CM</v>
        <stp/>
        <stp>ContractData</stp>
        <stp>S.DPZ</stp>
        <stp>LongDescription</stp>
        <stp/>
        <stp>T</stp>
        <tr r="B145" s="1"/>
      </tp>
      <tp t="s">
        <v>Darden Restaurants Inc</v>
        <stp/>
        <stp>ContractData</stp>
        <stp>S.DRI</stp>
        <stp>LongDescription</stp>
        <stp/>
        <stp>T</stp>
        <tr r="B146" s="1"/>
      </tp>
      <tp t="s">
        <v>Emerson Electric Co</v>
        <stp/>
        <stp>ContractData</stp>
        <stp>S.EMR</stp>
        <stp>LongDescription</stp>
        <stp/>
        <stp>T</stp>
        <tr r="B162" s="1"/>
      </tp>
      <tp t="s">
        <v>EMCOR Group</v>
        <stp/>
        <stp>ContractData</stp>
        <stp>S.EME</stp>
        <stp>LongDescription</stp>
        <stp/>
        <stp>T</stp>
        <tr r="B161" s="1"/>
      </tp>
      <tp t="s">
        <v>Elevance Health, Inc.</v>
        <stp/>
        <stp>ContractData</stp>
        <stp>S.ELV</stp>
        <stp>LongDescription</stp>
        <stp/>
        <stp>T</stp>
        <tr r="B160" s="1"/>
      </tp>
      <tp t="s">
        <v>EOG Resources</v>
        <stp/>
        <stp>ContractData</stp>
        <stp>S.EOG</stp>
        <stp>LongDescription</stp>
        <stp/>
        <stp>T</stp>
        <tr r="B163" s="1"/>
      </tp>
      <tp t="s">
        <v>Edison International</v>
        <stp/>
        <stp>ContractData</stp>
        <stp>S.EIX</stp>
        <stp>LongDescription</stp>
        <stp/>
        <stp>T</stp>
        <tr r="B158" s="1"/>
      </tp>
      <tp t="s">
        <v>Equifax Inc</v>
        <stp/>
        <stp>ContractData</stp>
        <stp>S.EFX</stp>
        <stp>LongDescription</stp>
        <stp/>
        <stp>T</stp>
        <tr r="B156" s="1"/>
      </tp>
      <tp t="s">
        <v>Ecolab Inc</v>
        <stp/>
        <stp>ContractData</stp>
        <stp>S.ECL</stp>
        <stp>LongDescription</stp>
        <stp/>
        <stp>T</stp>
        <tr r="B154" s="1"/>
      </tp>
      <tp t="s">
        <v>Extra Space Storage Inc</v>
        <stp/>
        <stp>ContractData</stp>
        <stp>S.EXR</stp>
        <stp>LongDescription</stp>
        <stp/>
        <stp>T</stp>
        <tr r="B177" s="1"/>
      </tp>
      <tp t="s">
        <v>EXPAND ENERGY COR CS</v>
        <stp/>
        <stp>ContractData</stp>
        <stp>S.EXE</stp>
        <stp>LongDescription</stp>
        <stp/>
        <stp>T</stp>
        <tr r="B174" s="1"/>
      </tp>
      <tp t="s">
        <v>EXELON CORP CMN STK</v>
        <stp/>
        <stp>ContractData</stp>
        <stp>S.EXC</stp>
        <stp>LongDescription</stp>
        <stp/>
        <stp>T</stp>
        <tr r="B173" s="1"/>
      </tp>
      <tp t="s">
        <v>Entergy Corporation</v>
        <stp/>
        <stp>ContractData</stp>
        <stp>S.ETR</stp>
        <stp>LongDescription</stp>
        <stp/>
        <stp>T</stp>
        <tr r="B170" s="1"/>
      </tp>
      <tp t="s">
        <v>Eaton Corporation</v>
        <stp/>
        <stp>ContractData</stp>
        <stp>S.ETN</stp>
        <stp>LongDescription</stp>
        <stp/>
        <stp>T</stp>
        <tr r="B169" s="1"/>
      </tp>
      <tp t="s">
        <v>EQT Corp</v>
        <stp/>
        <stp>ContractData</stp>
        <stp>S.EQT</stp>
        <stp>LongDescription</stp>
        <stp/>
        <stp>T</stp>
        <tr r="B165" s="1"/>
      </tp>
      <tp t="s">
        <v>Essex Property Trust Inc</v>
        <stp/>
        <stp>ContractData</stp>
        <stp>S.ESS</stp>
        <stp>LongDescription</stp>
        <stp/>
        <stp>T</stp>
        <tr r="B168" s="1"/>
      </tp>
      <tp>
        <v>124.8280952381</v>
        <stp/>
        <stp>StudyData</stp>
        <stp>S.INCY</stp>
        <stp>MA</stp>
        <stp>InputChoice=Close,MAType=Sim,Period=21</stp>
        <stp>MA</stp>
        <stp>D</stp>
        <stp/>
        <stp>all</stp>
        <stp/>
        <stp/>
        <stp/>
        <stp>T</stp>
        <tr r="Q246" s="1"/>
      </tp>
      <tp t="s">
        <v>Bristol-Myers Squibb Co</v>
        <stp/>
        <stp>ContractData</stp>
        <stp>S.BMY</stp>
        <stp>LongDescription</stp>
        <stp/>
        <stp>T</stp>
        <tr r="B66" s="1"/>
      </tp>
      <tp t="s">
        <v>BlackRock, Inc.</v>
        <stp/>
        <stp>ContractData</stp>
        <stp>S.BLK</stp>
        <stp>LongDescription</stp>
        <stp/>
        <stp>T</stp>
        <tr r="B65" s="1"/>
      </tp>
      <tp t="s">
        <v>Bank of New York Co Inc</v>
        <stp/>
        <stp>ContractData</stp>
        <stp>S.BNY</stp>
        <stp>LongDescription</stp>
        <stp/>
        <stp>T</stp>
        <tr r="B67" s="1"/>
      </tp>
      <tp t="s">
        <v>BAKER HUGHES CO</v>
        <stp/>
        <stp>ContractData</stp>
        <stp>S.BKR</stp>
        <stp>LongDescription</stp>
        <stp/>
        <stp>T</stp>
        <tr r="B64" s="1"/>
      </tp>
      <tp t="s">
        <v>Franklin Resources Inc</v>
        <stp/>
        <stp>ContractData</stp>
        <stp>S.BEN</stp>
        <stp>LongDescription</stp>
        <stp/>
        <stp>T</stp>
        <tr r="B59" s="1"/>
      </tp>
      <tp t="s">
        <v>Becton Dickinson &amp; Co</v>
        <stp/>
        <stp>ContractData</stp>
        <stp>S.BDX</stp>
        <stp>LongDescription</stp>
        <stp/>
        <stp>T</stp>
        <tr r="B57" s="1"/>
      </tp>
      <tp t="s">
        <v>Brown-Forman Corporation ClsB</v>
        <stp/>
        <stp>ContractData</stp>
        <stp>S.BFB</stp>
        <stp>LongDescription</stp>
        <stp/>
        <stp>T</stp>
        <tr r="B60" s="1"/>
      </tp>
      <tp t="s">
        <v>Baxter International Inc</v>
        <stp/>
        <stp>ContractData</stp>
        <stp>S.BAX</stp>
        <stp>LongDescription</stp>
        <stp/>
        <stp>T</stp>
        <tr r="B55" s="1"/>
      </tp>
      <tp t="s">
        <v>Bank of America Corp</v>
        <stp/>
        <stp>ContractData</stp>
        <stp>S.BAC</stp>
        <stp>LongDescription</stp>
        <stp/>
        <stp>T</stp>
        <tr r="B53" s="1"/>
      </tp>
      <tp t="s">
        <v>Best Buy Co Inc</v>
        <stp/>
        <stp>ContractData</stp>
        <stp>S.BBY</stp>
        <stp>LongDescription</stp>
        <stp/>
        <stp>T</stp>
        <tr r="B56" s="1"/>
      </tp>
      <tp t="s">
        <v>BXP, Inc.</v>
        <stp/>
        <stp>ContractData</stp>
        <stp>S.BXP</stp>
        <stp>LongDescription</stp>
        <stp/>
        <stp>T</stp>
        <tr r="B73" s="1"/>
      </tp>
      <tp t="s">
        <v>Boston Scientific Corp</v>
        <stp/>
        <stp>ContractData</stp>
        <stp>S.BSX</stp>
        <stp>LongDescription</stp>
        <stp/>
        <stp>T</stp>
        <tr r="B71" s="1"/>
      </tp>
      <tp t="s">
        <v>BROWN AND BROWN INC</v>
        <stp/>
        <stp>ContractData</stp>
        <stp>S.BRO</stp>
        <stp>LongDescription</stp>
        <stp/>
        <stp>T</stp>
        <tr r="B70" s="1"/>
      </tp>
      <tp t="s">
        <v>CMS Energy Corporation</v>
        <stp/>
        <stp>ContractData</stp>
        <stp>S.CMS</stp>
        <stp>LongDescription</stp>
        <stp/>
        <stp>T</stp>
        <tr r="B101" s="1"/>
      </tp>
      <tp t="s">
        <v>Cummins Inc</v>
        <stp/>
        <stp>ContractData</stp>
        <stp>S.CMI</stp>
        <stp>LongDescription</stp>
        <stp/>
        <stp>T</stp>
        <tr r="B100" s="1"/>
      </tp>
      <tp t="s">
        <v>CME GROUP INC</v>
        <stp/>
        <stp>ContractData</stp>
        <stp>S.CME</stp>
        <stp>LongDescription</stp>
        <stp/>
        <stp>T</stp>
        <tr r="B98" s="1"/>
      </tp>
      <tp t="s">
        <v>Chipotle Mexican Grill</v>
        <stp/>
        <stp>ContractData</stp>
        <stp>S.CMG</stp>
        <stp>LongDescription</stp>
        <stp/>
        <stp>T</stp>
        <tr r="B99" s="1"/>
      </tp>
      <tp t="s">
        <v>Clorox Company</v>
        <stp/>
        <stp>ContractData</stp>
        <stp>S.CLX</stp>
        <stp>LongDescription</stp>
        <stp/>
        <stp>T</stp>
        <tr r="B96" s="1"/>
      </tp>
      <tp t="s">
        <v>ConocoPhillips</v>
        <stp/>
        <stp>ContractData</stp>
        <stp>S.COP</stp>
        <stp>LongDescription</stp>
        <stp/>
        <stp>T</stp>
        <tr r="B108" s="1"/>
      </tp>
      <tp t="s">
        <v>Cencora Inc.</v>
        <stp/>
        <stp>ContractData</stp>
        <stp>S.COR</stp>
        <stp>LongDescription</stp>
        <stp/>
        <stp>T</stp>
        <tr r="B109" s="1"/>
      </tp>
      <tp t="s">
        <v>THE COOPER CO INC CM</v>
        <stp/>
        <stp>ContractData</stp>
        <stp>S.COO</stp>
        <stp>LongDescription</stp>
        <stp/>
        <stp>T</stp>
        <tr r="B107" s="1"/>
      </tp>
      <tp t="s">
        <v>Capital One Financl Corp</v>
        <stp/>
        <stp>ContractData</stp>
        <stp>S.COF</stp>
        <stp>LongDescription</stp>
        <stp/>
        <stp>T</stp>
        <tr r="B104" s="1"/>
      </tp>
      <tp t="s">
        <v>Centerpoint Energy Holding Co.</v>
        <stp/>
        <stp>ContractData</stp>
        <stp>S.CNP</stp>
        <stp>LongDescription</stp>
        <stp/>
        <stp>T</stp>
        <tr r="B103" s="1"/>
      </tp>
      <tp t="s">
        <v>Cenetene Corporation</v>
        <stp/>
        <stp>ContractData</stp>
        <stp>S.CNC</stp>
        <stp>LongDescription</stp>
        <stp/>
        <stp>T</stp>
        <tr r="B102" s="1"/>
      </tp>
      <tp t="s">
        <v>Church/Dwight Co Inc</v>
        <stp/>
        <stp>ContractData</stp>
        <stp>S.CHD</stp>
        <stp>LongDescription</stp>
        <stp/>
        <stp>T</stp>
        <tr r="B89" s="1"/>
      </tp>
      <tp t="s">
        <v>CONSTELLATION EN CM</v>
        <stp/>
        <stp>ContractData</stp>
        <stp>S.CEG</stp>
        <stp>LongDescription</stp>
        <stp/>
        <stp>T</stp>
        <tr r="B86" s="1"/>
      </tp>
      <tp t="s">
        <v>CDW Corporation</v>
        <stp/>
        <stp>ContractData</stp>
        <stp>S.CDW</stp>
        <stp>LongDescription</stp>
        <stp/>
        <stp>T</stp>
        <tr r="B85" s="1"/>
      </tp>
      <tp t="s">
        <v>Citizens Financial Group, Inc.</v>
        <stp/>
        <stp>ContractData</stp>
        <stp>S.CFG</stp>
        <stp>LongDescription</stp>
        <stp/>
        <stp>T</stp>
        <tr r="B88" s="1"/>
      </tp>
      <tp t="s">
        <v>Caterpillar Inc</v>
        <stp/>
        <stp>ContractData</stp>
        <stp>S.CAT</stp>
        <stp>LongDescription</stp>
        <stp/>
        <stp>T</stp>
        <tr r="B78" s="1"/>
      </tp>
      <tp t="s">
        <v>Cardinal Health Inc</v>
        <stp/>
        <stp>ContractData</stp>
        <stp>S.CAH</stp>
        <stp>LongDescription</stp>
        <stp/>
        <stp>T</stp>
        <tr r="B75" s="1"/>
      </tp>
      <tp t="s">
        <v>Carnival Corporation Ltd.</v>
        <stp/>
        <stp>ContractData</stp>
        <stp>S.CCL</stp>
        <stp>LongDescription</stp>
        <stp/>
        <stp>T</stp>
        <tr r="B83" s="1"/>
      </tp>
      <tp t="s">
        <v>Crown Castle Intl</v>
        <stp/>
        <stp>ContractData</stp>
        <stp>S.CCI</stp>
        <stp>LongDescription</stp>
        <stp/>
        <stp>T</stp>
        <tr r="B82" s="1"/>
      </tp>
      <tp t="s">
        <v>Chevron Corp</v>
        <stp/>
        <stp>ContractData</stp>
        <stp>S.CVX</stp>
        <stp>LongDescription</stp>
        <stp/>
        <stp>T</stp>
        <tr r="B126" s="1"/>
      </tp>
      <tp t="s">
        <v>CVS Health Corporation</v>
        <stp/>
        <stp>ContractData</stp>
        <stp>S.CVS</stp>
        <stp>LongDescription</stp>
        <stp/>
        <stp>T</stp>
        <tr r="B125" s="1"/>
      </tp>
      <tp t="s">
        <v>Camden Property Trust</v>
        <stp/>
        <stp>ContractData</stp>
        <stp>S.CPT</stp>
        <stp>LongDescription</stp>
        <stp/>
        <stp>T</stp>
        <tr r="B113" s="1"/>
      </tp>
      <tp t="s">
        <v>CSX Corporation</v>
        <stp/>
        <stp>ContractData</stp>
        <stp>S.CSX</stp>
        <stp>LongDescription</stp>
        <stp/>
        <stp>T</stp>
        <tr r="B120" s="1"/>
      </tp>
      <tp t="s">
        <v>Charles River Labs Hldgs Inc</v>
        <stp/>
        <stp>ContractData</stp>
        <stp>S.CRL</stp>
        <stp>LongDescription</stp>
        <stp/>
        <stp>T</stp>
        <tr r="B115" s="1"/>
      </tp>
      <tp t="s">
        <v>Salesforce, Inc.</v>
        <stp/>
        <stp>ContractData</stp>
        <stp>S.CRM</stp>
        <stp>LongDescription</stp>
        <stp/>
        <stp>T</stp>
        <tr r="B116" s="1"/>
      </tp>
      <tp t="s">
        <v>CRH Public Limited Company</v>
        <stp/>
        <stp>ContractData</stp>
        <stp>S.CRH</stp>
        <stp>LongDescription</stp>
        <stp/>
        <stp>T</stp>
        <tr r="B114" s="1"/>
      </tp>
      <tp t="s">
        <v>American Tower Corp ClA</v>
        <stp/>
        <stp>ContractData</stp>
        <stp>S.AMT</stp>
        <stp>LongDescription</stp>
        <stp/>
        <stp>T</stp>
        <tr r="B32" s="1"/>
      </tp>
      <tp t="s">
        <v>Ameriprise Financial Inc</v>
        <stp/>
        <stp>ContractData</stp>
        <stp>S.AMP</stp>
        <stp>LongDescription</stp>
        <stp/>
        <stp>T</stp>
        <tr r="B31" s="1"/>
      </tp>
      <tp t="s">
        <v>ADV MICRO DEVICES</v>
        <stp/>
        <stp>ContractData</stp>
        <stp>S.AMD</stp>
        <stp>LongDescription</stp>
        <stp/>
        <stp>T</stp>
        <tr r="B28" s="1"/>
      </tp>
      <tp t="s">
        <v>Ametek Inc New</v>
        <stp/>
        <stp>ContractData</stp>
        <stp>S.AME</stp>
        <stp>LongDescription</stp>
        <stp/>
        <stp>T</stp>
        <tr r="B29" s="1"/>
      </tp>
      <tp t="s">
        <v>Allstate Corporation</v>
        <stp/>
        <stp>ContractData</stp>
        <stp>S.ALL</stp>
        <stp>LongDescription</stp>
        <stp/>
        <stp>T</stp>
        <tr r="B24" s="1"/>
      </tp>
      <tp t="s">
        <v>Albemarle Corporation</v>
        <stp/>
        <stp>ContractData</stp>
        <stp>S.ALB</stp>
        <stp>LongDescription</stp>
        <stp/>
        <stp>T</stp>
        <tr r="B22" s="1"/>
      </tp>
      <tp t="s">
        <v>AO Smith Corp</v>
        <stp/>
        <stp>ContractData</stp>
        <stp>S.AOS</stp>
        <stp>LongDescription</stp>
        <stp/>
        <stp>T</stp>
        <tr r="B36" s="1"/>
      </tp>
      <tp t="s">
        <v>AON Corporation</v>
        <stp/>
        <stp>ContractData</stp>
        <stp>S.AON</stp>
        <stp>LongDescription</stp>
        <stp/>
        <stp>T</stp>
        <tr r="B35" s="1"/>
      </tp>
      <tp t="s">
        <v>Assurant Inc</v>
        <stp/>
        <stp>ContractData</stp>
        <stp>S.AIZ</stp>
        <stp>LongDescription</stp>
        <stp/>
        <stp>T</stp>
        <tr r="B19" s="1"/>
      </tp>
      <tp t="s">
        <v>American Intl Group Inc</v>
        <stp/>
        <stp>ContractData</stp>
        <stp>S.AIG</stp>
        <stp>LongDescription</stp>
        <stp/>
        <stp>T</stp>
        <tr r="B18" s="1"/>
      </tp>
      <tp t="s">
        <v>Arthur J Gallagher Co</v>
        <stp/>
        <stp>ContractData</stp>
        <stp>S.AJG</stp>
        <stp>LongDescription</stp>
        <stp/>
        <stp>T</stp>
        <tr r="B20" s="1"/>
      </tp>
      <tp t="s">
        <v>AMER ELC PWR CO CMN</v>
        <stp/>
        <stp>ContractData</stp>
        <stp>S.AEP</stp>
        <stp>LongDescription</stp>
        <stp/>
        <stp>T</stp>
        <tr r="B15" s="1"/>
      </tp>
      <tp t="s">
        <v>AES Corp</v>
        <stp/>
        <stp>ContractData</stp>
        <stp>S.AES</stp>
        <stp>LongDescription</stp>
        <stp/>
        <stp>T</stp>
        <tr r="B16" s="1"/>
      </tp>
      <tp t="s">
        <v>Ameren Corp</v>
        <stp/>
        <stp>ContractData</stp>
        <stp>S.AEE</stp>
        <stp>LongDescription</stp>
        <stp/>
        <stp>T</stp>
        <tr r="B14" s="1"/>
      </tp>
      <tp t="s">
        <v>AUTOMATIC DATA PROCS</v>
        <stp/>
        <stp>ContractData</stp>
        <stp>S.ADP</stp>
        <stp>LongDescription</stp>
        <stp/>
        <stp>T</stp>
        <tr r="B12" s="1"/>
      </tp>
      <tp t="s">
        <v>Archer-Daniels-Midland</v>
        <stp/>
        <stp>ContractData</stp>
        <stp>S.ADM</stp>
        <stp>LongDescription</stp>
        <stp/>
        <stp>T</stp>
        <tr r="B11" s="1"/>
      </tp>
      <tp t="s">
        <v>Analog Devices Inc</v>
        <stp/>
        <stp>ContractData</stp>
        <stp>S.ADI</stp>
        <stp>LongDescription</stp>
        <stp/>
        <stp>T</stp>
        <tr r="B10" s="1"/>
      </tp>
      <tp t="s">
        <v>AFLAC Inc</v>
        <stp/>
        <stp>ContractData</stp>
        <stp>S.AFL</stp>
        <stp>LongDescription</stp>
        <stp/>
        <stp>T</stp>
        <tr r="B17" s="1"/>
      </tp>
      <tp t="s">
        <v>Accenture PLC Ireland</v>
        <stp/>
        <stp>ContractData</stp>
        <stp>S.ACN</stp>
        <stp>LongDescription</stp>
        <stp/>
        <stp>T</stp>
        <tr r="B8" s="1"/>
      </tp>
      <tp t="s">
        <v>Abbott Laboratories</v>
        <stp/>
        <stp>ContractData</stp>
        <stp>S.ABT</stp>
        <stp>LongDescription</stp>
        <stp/>
        <stp>T</stp>
        <tr r="B6" s="1"/>
      </tp>
      <tp t="s">
        <v>American Express Co</v>
        <stp/>
        <stp>ContractData</stp>
        <stp>S.AXP</stp>
        <stp>LongDescription</stp>
        <stp/>
        <stp>T</stp>
        <tr r="B50" s="1"/>
      </tp>
      <tp t="s">
        <v>Autozone Inc</v>
        <stp/>
        <stp>ContractData</stp>
        <stp>S.AZO</stp>
        <stp>LongDescription</stp>
        <stp/>
        <stp>T</stp>
        <tr r="B51" s="1"/>
      </tp>
      <tp t="s">
        <v>Atmos Energy Corp</v>
        <stp/>
        <stp>ContractData</stp>
        <stp>S.ATO</stp>
        <stp>LongDescription</stp>
        <stp/>
        <stp>T</stp>
        <tr r="B45" s="1"/>
      </tp>
      <tp t="s">
        <v>American Water Works</v>
        <stp/>
        <stp>ContractData</stp>
        <stp>S.AWK</stp>
        <stp>LongDescription</stp>
        <stp/>
        <stp>T</stp>
        <tr r="B48" s="1"/>
      </tp>
      <tp t="s">
        <v>Avery Dennison Corp</v>
        <stp/>
        <stp>ContractData</stp>
        <stp>S.AVY</stp>
        <stp>LongDescription</stp>
        <stp/>
        <stp>T</stp>
        <tr r="B47" s="1"/>
      </tp>
      <tp t="s">
        <v>APPLOVIN CORP CLA CM</v>
        <stp/>
        <stp>ContractData</stp>
        <stp>S.APP</stp>
        <stp>LongDescription</stp>
        <stp/>
        <stp>T</stp>
        <tr r="B41" s="1"/>
      </tp>
      <tp t="s">
        <v>Apollo Global Management, LLC</v>
        <stp/>
        <stp>ContractData</stp>
        <stp>S.APO</stp>
        <stp>LongDescription</stp>
        <stp/>
        <stp>T</stp>
        <tr r="B40" s="1"/>
      </tp>
      <tp t="s">
        <v>Amphenol</v>
        <stp/>
        <stp>ContractData</stp>
        <stp>S.APH</stp>
        <stp>LongDescription</stp>
        <stp/>
        <stp>T</stp>
        <tr r="B39" s="1"/>
      </tp>
      <tp t="s">
        <v>Air Products &amp; Chems Inc</v>
        <stp/>
        <stp>ContractData</stp>
        <stp>S.APD</stp>
        <stp>LongDescription</stp>
        <stp/>
        <stp>T</stp>
        <tr r="B38" s="1"/>
      </tp>
      <tp t="s">
        <v>APA CORPORATION CMN</v>
        <stp/>
        <stp>ContractData</stp>
        <stp>S.APA</stp>
        <stp>LongDescription</stp>
        <stp/>
        <stp>T</stp>
        <tr r="B37" s="1"/>
      </tp>
      <tp t="s">
        <v>Alexandria Real Estate Equities Inc</v>
        <stp/>
        <stp>ContractData</stp>
        <stp>S.ARE</stp>
        <stp>LongDescription</stp>
        <stp/>
        <stp>T</stp>
        <tr r="B43" s="1"/>
      </tp>
      <tp t="s">
        <v>Zimmer Biomet Holdings, Inc</v>
        <stp/>
        <stp>ContractData</stp>
        <stp>S.ZBH</stp>
        <stp>LongDescription</stp>
        <stp/>
        <stp>T</stp>
        <tr r="B502" s="1"/>
      </tp>
      <tp t="s">
        <v>Zoetis Inc</v>
        <stp/>
        <stp>ContractData</stp>
        <stp>S.ZTS</stp>
        <stp>LongDescription</stp>
        <stp/>
        <stp>T</stp>
        <tr r="B504" s="1"/>
      </tp>
      <tp t="s">
        <v>ExxonMobil Holdings Corporation</v>
        <stp/>
        <stp>ContractData</stp>
        <stp>S.XOM</stp>
        <stp>LongDescription</stp>
        <stp/>
        <stp>T</stp>
        <tr r="B498" s="1"/>
      </tp>
      <tp t="s">
        <v>Xcel Energy Inc</v>
        <stp/>
        <stp>ContractData</stp>
        <stp>S.XEL</stp>
        <stp>LongDescription</stp>
        <stp/>
        <stp>T</stp>
        <tr r="B497" s="1"/>
      </tp>
      <tp t="s">
        <v>Square, Inc</v>
        <stp/>
        <stp>ContractData</stp>
        <stp>S.XYZ</stp>
        <stp>LongDescription</stp>
        <stp/>
        <stp>T</stp>
        <tr r="B500" s="1"/>
      </tp>
      <tp t="s">
        <v>Xylem, Inc.</v>
        <stp/>
        <stp>ContractData</stp>
        <stp>S.XYL</stp>
        <stp>LongDescription</stp>
        <stp/>
        <stp>T</stp>
        <tr r="B499" s="1"/>
      </tp>
      <tp t="s">
        <v>Yum Brands Inc</v>
        <stp/>
        <stp>ContractData</stp>
        <stp>S.YUM</stp>
        <stp>LongDescription</stp>
        <stp/>
        <stp>T</stp>
        <tr r="B501" s="1"/>
      </tp>
      <tp>
        <v>4.1666666666666607</v>
        <stp/>
        <stp>StudyData</stp>
        <stp>S.MDLZ</stp>
        <stp>PCB</stp>
        <stp>BaseType=Index,Index=1</stp>
        <stp>Close</stp>
        <stp>Q</stp>
        <stp>0</stp>
        <stp>all</stp>
        <stp/>
        <stp/>
        <stp/>
        <stp>T</stp>
        <tr r="L303" s="1"/>
      </tp>
      <tp t="s">
        <v/>
        <stp/>
        <stp>StudyData</stp>
        <stp>S.MDLZ</stp>
        <stp>PCB</stp>
        <stp>BaseType=Index,Index=1</stp>
        <stp>Close</stp>
        <stp>W</stp>
        <stp>0</stp>
        <stp>all</stp>
        <stp/>
        <stp/>
        <stp/>
        <stp>T</stp>
        <tr r="J303" s="1"/>
      </tp>
      <tp>
        <v>11.92643507337916</v>
        <stp/>
        <stp>StudyData</stp>
        <stp>S.MDLZ</stp>
        <stp>PCB</stp>
        <stp>BaseType=Index,Index=1</stp>
        <stp>Close</stp>
        <stp>A</stp>
        <stp>0</stp>
        <stp>all</stp>
        <stp/>
        <stp/>
        <stp/>
        <stp>T</stp>
        <tr r="M303" s="1"/>
      </tp>
      <tp>
        <v>-2.9321733526663452</v>
        <stp/>
        <stp>StudyData</stp>
        <stp>S.MDLZ</stp>
        <stp>PCB</stp>
        <stp>BaseType=Index,Index=1</stp>
        <stp>Close</stp>
        <stp>M</stp>
        <stp>0</stp>
        <stp>all</stp>
        <stp/>
        <stp/>
        <stp/>
        <stp>T</stp>
        <tr r="K303" s="1"/>
      </tp>
      <tp t="s">
        <v>Vulcan Material Co</v>
        <stp/>
        <stp>ContractData</stp>
        <stp>S.VMC</stp>
        <stp>LongDescription</stp>
        <stp/>
        <stp>T</stp>
        <tr r="B470" s="1"/>
      </tp>
      <tp t="s">
        <v>Valero Energy Corp New</v>
        <stp/>
        <stp>ContractData</stp>
        <stp>S.VLO</stp>
        <stp>LongDescription</stp>
        <stp/>
        <stp>T</stp>
        <tr r="B468" s="1"/>
      </tp>
      <tp t="s">
        <v>Ventas Inc</v>
        <stp/>
        <stp>ContractData</stp>
        <stp>S.VTR</stp>
        <stp>LongDescription</stp>
        <stp/>
        <stp>T</stp>
        <tr r="B477" s="1"/>
      </tp>
      <tp t="s">
        <v>Vistra Corp.</v>
        <stp/>
        <stp>ContractData</stp>
        <stp>S.VST</stp>
        <stp>LongDescription</stp>
        <stp/>
        <stp>T</stp>
        <tr r="B476" s="1"/>
      </tp>
      <tp t="s">
        <v>Vertiv Holdings, LLC</v>
        <stp/>
        <stp>ContractData</stp>
        <stp>S.VRT</stp>
        <stp>LongDescription</stp>
        <stp/>
        <stp>T</stp>
        <tr r="B474" s="1"/>
      </tp>
      <tp t="s">
        <v>WALMART INC CMN</v>
        <stp/>
        <stp>ContractData</stp>
        <stp>S.WMT</stp>
        <stp>LongDescription</stp>
        <stp/>
        <stp>T</stp>
        <tr r="B490" s="1"/>
      </tp>
      <tp t="s">
        <v>Williams Companies Inc</v>
        <stp/>
        <stp>ContractData</stp>
        <stp>S.WMB</stp>
        <stp>LongDescription</stp>
        <stp/>
        <stp>T</stp>
        <tr r="B489" s="1"/>
      </tp>
      <tp t="s">
        <v>Wisconsin Energy Corp</v>
        <stp/>
        <stp>ContractData</stp>
        <stp>S.WEC</stp>
        <stp>LongDescription</stp>
        <stp/>
        <stp>T</stp>
        <tr r="B485" s="1"/>
      </tp>
      <tp t="s">
        <v>WESTERN DIGITAL CP</v>
        <stp/>
        <stp>ContractData</stp>
        <stp>S.WDC</stp>
        <stp>LongDescription</stp>
        <stp/>
        <stp>T</stp>
        <tr r="B484" s="1"/>
      </tp>
      <tp t="s">
        <v>Wells Fargo &amp; Co New</v>
        <stp/>
        <stp>ContractData</stp>
        <stp>S.WFC</stp>
        <stp>LongDescription</stp>
        <stp/>
        <stp>T</stp>
        <tr r="B487" s="1"/>
      </tp>
      <tp t="s">
        <v>Waters Corporation</v>
        <stp/>
        <stp>ContractData</stp>
        <stp>S.WAT</stp>
        <stp>LongDescription</stp>
        <stp/>
        <stp>T</stp>
        <tr r="B481" s="1"/>
      </tp>
      <tp t="s">
        <v>Westinghouse Air Brake Co</v>
        <stp/>
        <stp>ContractData</stp>
        <stp>S.WAB</stp>
        <stp>LongDescription</stp>
        <stp/>
        <stp>T</stp>
        <tr r="B480" s="1"/>
      </tp>
      <tp t="s">
        <v>WRNR BRS DS CM WI</v>
        <stp/>
        <stp>ContractData</stp>
        <stp>S.WBD</stp>
        <stp>LongDescription</stp>
        <stp/>
        <stp>T</stp>
        <tr r="B482" s="1"/>
      </tp>
      <tp>
        <v>81.251904761899993</v>
        <stp/>
        <stp>StudyData</stp>
        <stp>S.DECK</stp>
        <stp>MA</stp>
        <stp>InputChoice=Close,MAType=Sim,Period=21</stp>
        <stp>MA</stp>
        <stp>D</stp>
        <stp/>
        <stp>all</stp>
        <stp/>
        <stp/>
        <stp/>
        <stp>T</stp>
        <tr r="Q133" s="1"/>
      </tp>
      <tp t="s">
        <v>Willis Towers Watson</v>
        <stp/>
        <stp>ContractData</stp>
        <stp>S.WTW</stp>
        <stp>LongDescription</stp>
        <stp/>
        <stp>T</stp>
        <tr r="B494" s="1"/>
      </tp>
      <tp t="s">
        <v>West Pharmaceuticals Svcs Inc</v>
        <stp/>
        <stp>ContractData</stp>
        <stp>S.WST</stp>
        <stp>LongDescription</stp>
        <stp/>
        <stp>T</stp>
        <tr r="B493" s="1"/>
      </tp>
      <tp t="s">
        <v>Williams-Sonoma Inc</v>
        <stp/>
        <stp>ContractData</stp>
        <stp>S.WSM</stp>
        <stp>LongDescription</stp>
        <stp/>
        <stp>T</stp>
        <tr r="B492" s="1"/>
      </tp>
      <tp t="s">
        <v>WR Berkley Corp</v>
        <stp/>
        <stp>ContractData</stp>
        <stp>S.WRB</stp>
        <stp>LongDescription</stp>
        <stp/>
        <stp>T</stp>
        <tr r="B491" s="1"/>
      </tp>
      <tp t="s">
        <v>Thermo Electron Corp</v>
        <stp/>
        <stp>ContractData</stp>
        <stp>S.TMO</stp>
        <stp>LongDescription</stp>
        <stp/>
        <stp>T</stp>
        <tr r="B439" s="1"/>
      </tp>
      <tp>
        <v>72.372857142900003</v>
        <stp/>
        <stp>StudyData</stp>
        <stp>S.TECH</stp>
        <stp>MA</stp>
        <stp>InputChoice=Close,MAType=Sim,Period=21</stp>
        <stp>MA</stp>
        <stp>D</stp>
        <stp/>
        <stp>all</stp>
        <stp/>
        <stp/>
        <stp/>
        <stp>T</stp>
        <tr r="Q432" s="1"/>
      </tp>
      <tp t="s">
        <v>TKO Group Holdings, Inc.</v>
        <stp/>
        <stp>ContractData</stp>
        <stp>S.TKO</stp>
        <stp>LongDescription</stp>
        <stp/>
        <stp>T</stp>
        <tr r="B438" s="1"/>
      </tp>
      <tp t="s">
        <v>TJX Companies Inc</v>
        <stp/>
        <stp>ContractData</stp>
        <stp>S.TJX</stp>
        <stp>LongDescription</stp>
        <stp/>
        <stp>T</stp>
        <tr r="B437" s="1"/>
      </tp>
      <tp t="s">
        <v>TERADYNE INC CMN</v>
        <stp/>
        <stp>ContractData</stp>
        <stp>S.TER</stp>
        <stp>LongDescription</stp>
        <stp/>
        <stp>T</stp>
        <tr r="B434" s="1"/>
      </tp>
      <tp t="s">
        <v>TE Connectivity Ltd.</v>
        <stp/>
        <stp>ContractData</stp>
        <stp>S.TEL</stp>
        <stp>LongDescription</stp>
        <stp/>
        <stp>T</stp>
        <tr r="B433" s="1"/>
      </tp>
      <tp t="s">
        <v>Teledyne Technologies Inc</v>
        <stp/>
        <stp>ContractData</stp>
        <stp>S.TDY</stp>
        <stp>LongDescription</stp>
        <stp/>
        <stp>T</stp>
        <tr r="B431" s="1"/>
      </tp>
      <tp t="s">
        <v>TransDigm Group</v>
        <stp/>
        <stp>ContractData</stp>
        <stp>S.TDG</stp>
        <stp>LongDescription</stp>
        <stp/>
        <stp>T</stp>
        <tr r="B430" s="1"/>
      </tp>
      <tp t="s">
        <v>Target Corp</v>
        <stp/>
        <stp>ContractData</stp>
        <stp>S.TGT</stp>
        <stp>LongDescription</stp>
        <stp/>
        <stp>T</stp>
        <tr r="B436" s="1"/>
      </tp>
      <tp t="s">
        <v>Truist Financial Corporation</v>
        <stp/>
        <stp>ContractData</stp>
        <stp>S.TFC</stp>
        <stp>LongDescription</stp>
        <stp/>
        <stp>T</stp>
        <tr r="B435" s="1"/>
      </tp>
      <tp t="s">
        <v>TYLER TECHNOLOGIES INC</v>
        <stp/>
        <stp>ContractData</stp>
        <stp>S.TYL</stp>
        <stp>LongDescription</stp>
        <stp/>
        <stp>T</stp>
        <tr r="B454" s="1"/>
      </tp>
      <tp t="s">
        <v>Textron Inc</v>
        <stp/>
        <stp>ContractData</stp>
        <stp>S.TXT</stp>
        <stp>LongDescription</stp>
        <stp/>
        <stp>T</stp>
        <tr r="B453" s="1"/>
      </tp>
      <tp t="s">
        <v>TEXAS INSTRUMENTS</v>
        <stp/>
        <stp>ContractData</stp>
        <stp>S.TXN</stp>
        <stp>LongDescription</stp>
        <stp/>
        <stp>T</stp>
        <tr r="B452" s="1"/>
      </tp>
      <tp t="s">
        <v>Tapestry, Inc.</v>
        <stp/>
        <stp>ContractData</stp>
        <stp>S.TPR</stp>
        <stp>LongDescription</stp>
        <stp/>
        <stp>T</stp>
        <tr r="B442" s="1"/>
      </tp>
      <tp t="s">
        <v>TEXAS PACIFIC LAND TR</v>
        <stp/>
        <stp>ContractData</stp>
        <stp>S.TPL</stp>
        <stp>LongDescription</stp>
        <stp/>
        <stp>T</stp>
        <tr r="B441" s="1"/>
      </tp>
      <tp t="s">
        <v>Tyson Foods Inc ClsA</v>
        <stp/>
        <stp>ContractData</stp>
        <stp>S.TSN</stp>
        <stp>LongDescription</stp>
        <stp/>
        <stp>T</stp>
        <tr r="B449" s="1"/>
      </tp>
      <tp t="s">
        <v>Travelers Companies, Inc</v>
        <stp/>
        <stp>ContractData</stp>
        <stp>S.TRV</stp>
        <stp>LongDescription</stp>
        <stp/>
        <stp>T</stp>
        <tr r="B446" s="1"/>
      </tp>
      <tp>
        <v>24.664761904799999</v>
        <stp/>
        <stp>StudyData</stp>
        <stp>S.VICI</stp>
        <stp>MA</stp>
        <stp>InputChoice=Close,MAType=Sim,Period=21</stp>
        <stp>MA</stp>
        <stp>D</stp>
        <stp/>
        <stp>all</stp>
        <stp/>
        <stp/>
        <stp/>
        <stp>T</stp>
        <tr r="Q467" s="1"/>
      </tp>
      <tp t="s">
        <v>Union Pacific Corp</v>
        <stp/>
        <stp>ContractData</stp>
        <stp>S.UNP</stp>
        <stp>LongDescription</stp>
        <stp/>
        <stp>T</stp>
        <tr r="B461" s="1"/>
      </tp>
      <tp t="s">
        <v>United Health Group Inc</v>
        <stp/>
        <stp>ContractData</stp>
        <stp>S.UNH</stp>
        <stp>LongDescription</stp>
        <stp/>
        <stp>T</stp>
        <tr r="B460" s="1"/>
      </tp>
      <tp t="s">
        <v>Universal Health Svcs ClsB</v>
        <stp/>
        <stp>ContractData</stp>
        <stp>S.UHS</stp>
        <stp>LongDescription</stp>
        <stp/>
        <stp>T</stp>
        <tr r="B458" s="1"/>
      </tp>
      <tp>
        <v>39.194285714300001</v>
        <stp/>
        <stp>StudyData</stp>
        <stp>S.SMCI</stp>
        <stp>MA</stp>
        <stp>InputChoice=Close,MAType=Sim,Period=21</stp>
        <stp>MA</stp>
        <stp>D</stp>
        <stp/>
        <stp>all</stp>
        <stp/>
        <stp/>
        <stp/>
        <stp>T</stp>
        <tr r="Q409" s="1"/>
      </tp>
      <tp t="s">
        <v>United Dominion Realty Trust</v>
        <stp/>
        <stp>ContractData</stp>
        <stp>S.UDR</stp>
        <stp>LongDescription</stp>
        <stp/>
        <stp>T</stp>
        <tr r="B457" s="1"/>
      </tp>
      <tp t="s">
        <v>UNITED AIRLNS HLD CM</v>
        <stp/>
        <stp>ContractData</stp>
        <stp>S.UAL</stp>
        <stp>LongDescription</stp>
        <stp/>
        <stp>T</stp>
        <tr r="B455" s="1"/>
      </tp>
      <tp>
        <v>556.4033333333</v>
        <stp/>
        <stp>StudyData</stp>
        <stp>S.MSCI</stp>
        <stp>MA</stp>
        <stp>InputChoice=Close,MAType=Sim,Period=21</stp>
        <stp>MA</stp>
        <stp>D</stp>
        <stp/>
        <stp>all</stp>
        <stp/>
        <stp/>
        <stp/>
        <stp>T</stp>
        <tr r="Q321" s="1"/>
      </tp>
      <tp t="s">
        <v>United Parcel Svc</v>
        <stp/>
        <stp>ContractData</stp>
        <stp>S.UPS</stp>
        <stp>LongDescription</stp>
        <stp/>
        <stp>T</stp>
        <tr r="B462" s="1"/>
      </tp>
      <tp t="s">
        <v>U S Bancorp</v>
        <stp/>
        <stp>ContractData</stp>
        <stp>S.USB</stp>
        <stp>LongDescription</stp>
        <stp/>
        <stp>T</stp>
        <tr r="B464" s="1"/>
      </tp>
      <tp t="s">
        <v>United Rentals Inc</v>
        <stp/>
        <stp>ContractData</stp>
        <stp>S.URI</stp>
        <stp>LongDescription</stp>
        <stp/>
        <stp>T</stp>
        <tr r="B463" s="1"/>
      </tp>
      <tp t="s">
        <v>Resmed Inc</v>
        <stp/>
        <stp>ContractData</stp>
        <stp>S.RMD</stp>
        <stp>LongDescription</stp>
        <stp/>
        <stp>T</stp>
        <tr r="B395" s="1"/>
      </tp>
      <tp t="s">
        <v>ROPER TECH CMN</v>
        <stp/>
        <stp>ContractData</stp>
        <stp>S.ROP</stp>
        <stp>LongDescription</stp>
        <stp/>
        <stp>T</stp>
        <tr r="B398" s="1"/>
      </tp>
      <tp t="s">
        <v>Rollins Inc</v>
        <stp/>
        <stp>ContractData</stp>
        <stp>S.ROL</stp>
        <stp>LongDescription</stp>
        <stp/>
        <stp>T</stp>
        <tr r="B397" s="1"/>
      </tp>
      <tp t="s">
        <v>Rockwell Automation Inc</v>
        <stp/>
        <stp>ContractData</stp>
        <stp>S.ROK</stp>
        <stp>LongDescription</stp>
        <stp/>
        <stp>T</stp>
        <tr r="B396" s="1"/>
      </tp>
      <tp t="s">
        <v>Raymond James Fincl Inc</v>
        <stp/>
        <stp>ContractData</stp>
        <stp>S.RJF</stp>
        <stp>LongDescription</stp>
        <stp/>
        <stp>T</stp>
        <tr r="B393" s="1"/>
      </tp>
      <tp t="s">
        <v>REGENCY CENTERS CMN</v>
        <stp/>
        <stp>ContractData</stp>
        <stp>S.REG</stp>
        <stp>LongDescription</stp>
        <stp/>
        <stp>T</stp>
        <tr r="B390" s="1"/>
      </tp>
      <tp t="s">
        <v>Royal Caribbean Group</v>
        <stp/>
        <stp>ContractData</stp>
        <stp>S.RCL</stp>
        <stp>LongDescription</stp>
        <stp/>
        <stp>T</stp>
        <tr r="B388" s="1"/>
      </tp>
      <tp t="s">
        <v>RTX Corporation</v>
        <stp/>
        <stp>ContractData</stp>
        <stp>S.RTX</stp>
        <stp>LongDescription</stp>
        <stp/>
        <stp>T</stp>
        <tr r="B401" s="1"/>
      </tp>
      <tp t="s">
        <v>Republic Services Inc ClA</v>
        <stp/>
        <stp>ContractData</stp>
        <stp>S.RSG</stp>
        <stp>LongDescription</stp>
        <stp/>
        <stp>T</stp>
        <tr r="B400" s="1"/>
      </tp>
      <tp t="s">
        <v>SLB</v>
        <stp/>
        <stp>ContractData</stp>
        <stp>S.SLB</stp>
        <stp>LongDescription</stp>
        <stp/>
        <stp>T</stp>
        <tr r="B408" s="1"/>
      </tp>
      <tp>
        <v>33.462380952399997</v>
        <stp/>
        <stp>StudyData</stp>
        <stp>S.TSCO</stp>
        <stp>MA</stp>
        <stp>InputChoice=Close,MAType=Sim,Period=21</stp>
        <stp>MA</stp>
        <stp>D</stp>
        <stp/>
        <stp>all</stp>
        <stp/>
        <stp/>
        <stp/>
        <stp>T</stp>
        <tr r="Q447" s="1"/>
      </tp>
      <tp t="s">
        <v>Snap-On Tools Corp</v>
        <stp/>
        <stp>ContractData</stp>
        <stp>S.SNA</stp>
        <stp>LongDescription</stp>
        <stp/>
        <stp>T</stp>
        <tr r="B410" s="1"/>
      </tp>
      <tp t="s">
        <v>Sherwin-Williams Co</v>
        <stp/>
        <stp>ContractData</stp>
        <stp>S.SHW</stp>
        <stp>LongDescription</stp>
        <stp/>
        <stp>T</stp>
        <tr r="B406" s="1"/>
      </tp>
      <tp t="s">
        <v>SMUCKER JM CO</v>
        <stp/>
        <stp>ContractData</stp>
        <stp>S.SJM</stp>
        <stp>LongDescription</stp>
        <stp/>
        <stp>T</stp>
        <tr r="B407" s="1"/>
      </tp>
      <tp>
        <v>981.60571428569995</v>
        <stp/>
        <stp>StudyData</stp>
        <stp>S.FICO</stp>
        <stp>MA</stp>
        <stp>InputChoice=Close,MAType=Sim,Period=21</stp>
        <stp>MA</stp>
        <stp>D</stp>
        <stp/>
        <stp>all</stp>
        <stp/>
        <stp/>
        <stp/>
        <stp>T</stp>
        <tr r="Q188" s="1"/>
      </tp>
      <tp t="s">
        <v>Sysco Corp</v>
        <stp/>
        <stp>ContractData</stp>
        <stp>S.SYY</stp>
        <stp>LongDescription</stp>
        <stp/>
        <stp>T</stp>
        <tr r="B428" s="1"/>
      </tp>
      <tp t="s">
        <v>Stryker Corp</v>
        <stp/>
        <stp>ContractData</stp>
        <stp>S.SYK</stp>
        <stp>LongDescription</stp>
        <stp/>
        <stp>T</stp>
        <tr r="B427" s="1"/>
      </tp>
      <tp t="s">
        <v>Synchrony Financial</v>
        <stp/>
        <stp>ContractData</stp>
        <stp>S.SYF</stp>
        <stp>LongDescription</stp>
        <stp/>
        <stp>T</stp>
        <tr r="B426" s="1"/>
      </tp>
      <tp>
        <v>108.9480952381</v>
        <stp/>
        <stp>StudyData</stp>
        <stp>S.CSCO</stp>
        <stp>MA</stp>
        <stp>InputChoice=Close,MAType=Sim,Period=21</stp>
        <stp>MA</stp>
        <stp>D</stp>
        <stp/>
        <stp>all</stp>
        <stp/>
        <stp/>
        <stp/>
        <stp>T</stp>
        <tr r="Q118" s="1"/>
      </tp>
      <tp t="s">
        <v>SEAGATE TCH HLDGS OR</v>
        <stp/>
        <stp>ContractData</stp>
        <stp>S.STX</stp>
        <stp>LongDescription</stp>
        <stp/>
        <stp>T</stp>
        <tr r="B421" s="1"/>
      </tp>
      <tp t="s">
        <v>Constellation Brands Inc</v>
        <stp/>
        <stp>ContractData</stp>
        <stp>S.STZ</stp>
        <stp>LongDescription</stp>
        <stp/>
        <stp>T</stp>
        <tr r="B422" s="1"/>
      </tp>
      <tp t="s">
        <v>State Street Corp</v>
        <stp/>
        <stp>ContractData</stp>
        <stp>S.STT</stp>
        <stp>LongDescription</stp>
        <stp/>
        <stp>T</stp>
        <tr r="B420" s="1"/>
      </tp>
      <tp t="s">
        <v>STERIS plc</v>
        <stp/>
        <stp>ContractData</stp>
        <stp>S.STE</stp>
        <stp>LongDescription</stp>
        <stp/>
        <stp>T</stp>
        <tr r="B418" s="1"/>
      </tp>
      <tp t="s">
        <v>Stanley Black and Decker Inc</v>
        <stp/>
        <stp>ContractData</stp>
        <stp>S.SWK</stp>
        <stp>LongDescription</stp>
        <stp/>
        <stp>T</stp>
        <tr r="B424" s="1"/>
      </tp>
      <tp t="s">
        <v>Simon Property Grp</v>
        <stp/>
        <stp>ContractData</stp>
        <stp>S.SPG</stp>
        <stp>LongDescription</stp>
        <stp/>
        <stp>T</stp>
        <tr r="B415" s="1"/>
      </tp>
      <tp t="s">
        <v>Sempra</v>
        <stp/>
        <stp>ContractData</stp>
        <stp>S.SRE</stp>
        <stp>LongDescription</stp>
        <stp/>
        <stp>T</stp>
        <tr r="B417" s="1"/>
      </tp>
      <tp t="s">
        <v>Prologis, Inc</v>
        <stp/>
        <stp>ContractData</stp>
        <stp>S.PLD</stp>
        <stp>LongDescription</stp>
        <stp/>
        <stp>T</stp>
        <tr r="B370" s="1"/>
      </tp>
      <tp t="s">
        <v>Pinnacle West Captl Corp</v>
        <stp/>
        <stp>ContractData</stp>
        <stp>S.PNW</stp>
        <stp>LongDescription</stp>
        <stp/>
        <stp>T</stp>
        <tr r="B375" s="1"/>
      </tp>
      <tp t="s">
        <v>Pentair Ltd.</v>
        <stp/>
        <stp>ContractData</stp>
        <stp>S.PNR</stp>
        <stp>LongDescription</stp>
        <stp/>
        <stp>T</stp>
        <tr r="B374" s="1"/>
      </tp>
      <tp t="s">
        <v>PNC Fincl Svcs Grp Inc</v>
        <stp/>
        <stp>ContractData</stp>
        <stp>S.PNC</stp>
        <stp>LongDescription</stp>
        <stp/>
        <stp>T</stp>
        <tr r="B373" s="1"/>
      </tp>
      <tp t="s">
        <v>PulteGroup Inc</v>
        <stp/>
        <stp>ContractData</stp>
        <stp>S.PHM</stp>
        <stp>LongDescription</stp>
        <stp/>
        <stp>T</stp>
        <tr r="B368" s="1"/>
      </tp>
      <tp t="s">
        <v>Packaging Corp of America</v>
        <stp/>
        <stp>ContractData</stp>
        <stp>S.PKG</stp>
        <stp>LongDescription</stp>
        <stp/>
        <stp>T</stp>
        <tr r="B369" s="1"/>
      </tp>
      <tp t="s">
        <v>PepsiCo Inc</v>
        <stp/>
        <stp>ContractData</stp>
        <stp>S.PEP</stp>
        <stp>LongDescription</stp>
        <stp/>
        <stp>T</stp>
        <tr r="B362" s="1"/>
      </tp>
      <tp t="s">
        <v>Pub Svc Entrpr Grp Inc</v>
        <stp/>
        <stp>ContractData</stp>
        <stp>S.PEG</stp>
        <stp>LongDescription</stp>
        <stp/>
        <stp>T</stp>
        <tr r="B361" s="1"/>
      </tp>
      <tp t="s">
        <v>Progressive Corp</v>
        <stp/>
        <stp>ContractData</stp>
        <stp>S.PGR</stp>
        <stp>LongDescription</stp>
        <stp/>
        <stp>T</stp>
        <tr r="B366" s="1"/>
      </tp>
      <tp t="s">
        <v>Pfizer Inc</v>
        <stp/>
        <stp>ContractData</stp>
        <stp>S.PFE</stp>
        <stp>LongDescription</stp>
        <stp/>
        <stp>T</stp>
        <tr r="B363" s="1"/>
      </tp>
      <tp t="s">
        <v>PRINCIPAL FINL GROUP</v>
        <stp/>
        <stp>ContractData</stp>
        <stp>S.PFG</stp>
        <stp>LongDescription</stp>
        <stp/>
        <stp>T</stp>
        <tr r="B364" s="1"/>
      </tp>
      <tp t="s">
        <v>PG&amp;E Corp Hldg Co</v>
        <stp/>
        <stp>ContractData</stp>
        <stp>S.PCG</stp>
        <stp>LongDescription</stp>
        <stp/>
        <stp>T</stp>
        <tr r="B360" s="1"/>
      </tp>
      <tp>
        <v>148.0852380952</v>
        <stp/>
        <stp>StudyData</stp>
        <stp>S.ORCL</stp>
        <stp>MA</stp>
        <stp>InputChoice=Close,MAType=Sim,Period=21</stp>
        <stp>MA</stp>
        <stp>D</stp>
        <stp/>
        <stp>all</stp>
        <stp/>
        <stp/>
        <stp/>
        <stp>T</stp>
        <tr r="Q352" s="1"/>
      </tp>
      <tp t="s">
        <v>PTC INC.</v>
        <stp/>
        <stp>ContractData</stp>
        <stp>S.PTC</stp>
        <stp>LongDescription</stp>
        <stp/>
        <stp>T</stp>
        <tr r="B383" s="1"/>
      </tp>
      <tp t="s">
        <v>Quanta Services Inc</v>
        <stp/>
        <stp>ContractData</stp>
        <stp>S.PWR</stp>
        <stp>LongDescription</stp>
        <stp/>
        <stp>T</stp>
        <tr r="B384" s="1"/>
      </tp>
      <tp t="s">
        <v>PPL Corp</v>
        <stp/>
        <stp>ContractData</stp>
        <stp>S.PPL</stp>
        <stp>LongDescription</stp>
        <stp/>
        <stp>T</stp>
        <tr r="B378" s="1"/>
      </tp>
      <tp t="s">
        <v>PPG Industries Inc</v>
        <stp/>
        <stp>ContractData</stp>
        <stp>S.PPG</stp>
        <stp>LongDescription</stp>
        <stp/>
        <stp>T</stp>
        <tr r="B377" s="1"/>
      </tp>
      <tp t="s">
        <v>Phillips 66 Common Stock</v>
        <stp/>
        <stp>ContractData</stp>
        <stp>S.PSX</stp>
        <stp>LongDescription</stp>
        <stp/>
        <stp>T</stp>
        <tr r="B382" s="1"/>
      </tp>
      <tp t="s">
        <v>Public Storage Inc</v>
        <stp/>
        <stp>ContractData</stp>
        <stp>S.PSA</stp>
        <stp>LongDescription</stp>
        <stp/>
        <stp>T</stp>
        <tr r="B380" s="1"/>
      </tp>
      <tp t="s">
        <v>Prudential Financial Inc</v>
        <stp/>
        <stp>ContractData</stp>
        <stp>S.PRU</stp>
        <stp>LongDescription</stp>
        <stp/>
        <stp>T</stp>
        <tr r="B379" s="1"/>
      </tp>
      <tp>
        <v>87.531428571399999</v>
        <stp/>
        <stp>StudyData</stp>
        <stp>S.DXCM</stp>
        <stp>MA</stp>
        <stp>InputChoice=Close,MAType=Sim,Period=21</stp>
        <stp>MA</stp>
        <stp>D</stp>
        <stp/>
        <stp>all</stp>
        <stp/>
        <stp/>
        <stp/>
        <stp>T</stp>
        <tr r="Q151" s="1"/>
      </tp>
      <tp>
        <v>3.1971428570999998</v>
        <stp/>
        <stp>StudyData</stp>
        <stp>ATR(S.JCI,MAType:=Sim,Period:=21)</stp>
        <stp>Bar</stp>
        <stp/>
        <stp>Close</stp>
        <stp>D</stp>
        <stp/>
        <stp/>
        <stp/>
        <stp/>
        <stp/>
        <stp>T</stp>
        <tr r="P261" s="1"/>
      </tp>
      <tp>
        <v>10.747619047600001</v>
        <stp/>
        <stp>StudyData</stp>
        <stp>ATR(S.JBL,MAType:=Sim,Period:=21)</stp>
        <stp>Bar</stp>
        <stp/>
        <stp>Close</stp>
        <stp>D</stp>
        <stp/>
        <stp/>
        <stp/>
        <stp/>
        <stp/>
        <stp>T</stp>
        <tr r="P260" s="1"/>
      </tp>
      <tp>
        <v>4.9252380952000001</v>
        <stp/>
        <stp>StudyData</stp>
        <stp>ATR(S.JNJ,MAType:=Sim,Period:=21)</stp>
        <stp>Bar</stp>
        <stp/>
        <stp>Close</stp>
        <stp>D</stp>
        <stp/>
        <stp/>
        <stp/>
        <stp/>
        <stp/>
        <stp>T</stp>
        <tr r="P263" s="1"/>
      </tp>
      <tp>
        <v>6.4509523809999996</v>
        <stp/>
        <stp>StudyData</stp>
        <stp>ATR(S.JPM,MAType:=Sim,Period:=21)</stp>
        <stp>Bar</stp>
        <stp/>
        <stp>Close</stp>
        <stp>D</stp>
        <stp/>
        <stp/>
        <stp/>
        <stp/>
        <stp/>
        <stp>T</stp>
        <tr r="P264" s="1"/>
      </tp>
      <tp>
        <v>8.6452835896</v>
        <stp/>
        <stp>StudyData</stp>
        <stp>S.VEEV</stp>
        <stp>StdDev</stp>
        <stp>InputChoice=Close,Period1=21</stp>
        <stp>STDDEV</stp>
        <stp>D</stp>
        <stp/>
        <stp>all</stp>
        <stp/>
        <stp/>
        <stp/>
        <stp>T</stp>
        <tr r="R466" s="1"/>
      </tp>
      <tp>
        <v>0.81874828420000001</v>
        <stp/>
        <stp>StudyData</stp>
        <stp>S.VICI</stp>
        <stp>StdDev</stp>
        <stp>InputChoice=Close,Period1=21</stp>
        <stp>STDDEV</stp>
        <stp>D</stp>
        <stp/>
        <stp>all</stp>
        <stp/>
        <stp/>
        <stp/>
        <stp>T</stp>
        <tr r="R467" s="1"/>
      </tp>
      <tp>
        <v>1.3412203804</v>
        <stp/>
        <stp>StudyData</stp>
        <stp>S.VLTO</stp>
        <stp>StdDev</stp>
        <stp>InputChoice=Close,Period1=21</stp>
        <stp>STDDEV</stp>
        <stp>D</stp>
        <stp/>
        <stp>all</stp>
        <stp/>
        <stp/>
        <stp/>
        <stp>T</stp>
        <tr r="R469" s="1"/>
      </tp>
      <tp>
        <v>1.8717233500999999</v>
        <stp/>
        <stp>StudyData</stp>
        <stp>S.VMRK</stp>
        <stp>StdDev</stp>
        <stp>InputChoice=Close,Period1=21</stp>
        <stp>STDDEV</stp>
        <stp>D</stp>
        <stp/>
        <stp>all</stp>
        <stp/>
        <stp/>
        <stp/>
        <stp>T</stp>
        <tr r="R471" s="1"/>
      </tp>
      <tp>
        <v>15.259119246599999</v>
        <stp/>
        <stp>StudyData</stp>
        <stp>S.VRTX</stp>
        <stp>StdDev</stp>
        <stp>InputChoice=Close,Period1=21</stp>
        <stp>STDDEV</stp>
        <stp>D</stp>
        <stp/>
        <stp>all</stp>
        <stp/>
        <stp/>
        <stp/>
        <stp>T</stp>
        <tr r="R475" s="1"/>
      </tp>
      <tp>
        <v>6.2682403581999999</v>
        <stp/>
        <stp>StudyData</stp>
        <stp>S.VRSN</stp>
        <stp>StdDev</stp>
        <stp>InputChoice=Close,Period1=21</stp>
        <stp>STDDEV</stp>
        <stp>D</stp>
        <stp/>
        <stp>all</stp>
        <stp/>
        <stp/>
        <stp/>
        <stp>T</stp>
        <tr r="R473" s="1"/>
      </tp>
      <tp>
        <v>8.2931626894000008</v>
        <stp/>
        <stp>StudyData</stp>
        <stp>S.VRSK</stp>
        <stp>StdDev</stp>
        <stp>InputChoice=Close,Period1=21</stp>
        <stp>STDDEV</stp>
        <stp>D</stp>
        <stp/>
        <stp>all</stp>
        <stp/>
        <stp/>
        <stp/>
        <stp>T</stp>
        <tr r="R472" s="1"/>
      </tp>
      <tp>
        <v>0.41365523999999998</v>
        <stp/>
        <stp>StudyData</stp>
        <stp>S.VTRS</stp>
        <stp>StdDev</stp>
        <stp>InputChoice=Close,Period1=21</stp>
        <stp>STDDEV</stp>
        <stp>D</stp>
        <stp/>
        <stp>all</stp>
        <stp/>
        <stp/>
        <stp/>
        <stp>T</stp>
        <tr r="R478" s="1"/>
      </tp>
      <tp t="s">
        <v/>
        <stp/>
        <stp>StudyData</stp>
        <stp>S.WDAY</stp>
        <stp>PCB</stp>
        <stp>BaseType=Index,Index=1</stp>
        <stp>Close</stp>
        <stp>W</stp>
        <stp>0</stp>
        <stp>all</stp>
        <stp/>
        <stp/>
        <stp/>
        <stp>T</stp>
        <tr r="J483" s="1"/>
      </tp>
      <tp>
        <v>54.754125142950507</v>
        <stp/>
        <stp>StudyData</stp>
        <stp>S.WDAY</stp>
        <stp>PCB</stp>
        <stp>BaseType=Index,Index=1</stp>
        <stp>Close</stp>
        <stp>Q</stp>
        <stp>0</stp>
        <stp>all</stp>
        <stp/>
        <stp/>
        <stp/>
        <stp>T</stp>
        <tr r="L483" s="1"/>
      </tp>
      <tp>
        <v>-4.0516586477589263</v>
        <stp/>
        <stp>StudyData</stp>
        <stp>S.WDAY</stp>
        <stp>PCB</stp>
        <stp>BaseType=Index,Index=1</stp>
        <stp>Close</stp>
        <stp>M</stp>
        <stp>0</stp>
        <stp>all</stp>
        <stp/>
        <stp/>
        <stp/>
        <stp>T</stp>
        <tr r="K483" s="1"/>
      </tp>
      <tp>
        <v>-11.793463078498922</v>
        <stp/>
        <stp>StudyData</stp>
        <stp>S.WDAY</stp>
        <stp>PCB</stp>
        <stp>BaseType=Index,Index=1</stp>
        <stp>Close</stp>
        <stp>A</stp>
        <stp>0</stp>
        <stp>all</stp>
        <stp/>
        <stp/>
        <stp/>
        <stp>T</stp>
        <tr r="M483" s="1"/>
      </tp>
      <tp t="s">
        <v/>
        <stp/>
        <stp>StudyData</stp>
        <stp>S.PSKY</stp>
        <stp>PCB</stp>
        <stp>BaseType=Index,Index=1</stp>
        <stp>Close</stp>
        <stp>W</stp>
        <stp>0</stp>
        <stp>all</stp>
        <stp/>
        <stp/>
        <stp/>
        <stp>T</stp>
        <tr r="J381" s="1"/>
      </tp>
      <tp>
        <v>1.0141987829614749</v>
        <stp/>
        <stp>StudyData</stp>
        <stp>S.PSKY</stp>
        <stp>PCB</stp>
        <stp>BaseType=Index,Index=1</stp>
        <stp>Close</stp>
        <stp>Q</stp>
        <stp>0</stp>
        <stp>all</stp>
        <stp/>
        <stp/>
        <stp/>
        <stp>T</stp>
        <tr r="L381" s="1"/>
      </tp>
      <tp>
        <v>-25.671641791044774</v>
        <stp/>
        <stp>StudyData</stp>
        <stp>S.PSKY</stp>
        <stp>PCB</stp>
        <stp>BaseType=Index,Index=1</stp>
        <stp>Close</stp>
        <stp>A</stp>
        <stp>0</stp>
        <stp>all</stp>
        <stp/>
        <stp/>
        <stp/>
        <stp>T</stp>
        <tr r="M381" s="1"/>
      </tp>
      <tp>
        <v>-8.7076076993583804</v>
        <stp/>
        <stp>StudyData</stp>
        <stp>S.PSKY</stp>
        <stp>PCB</stp>
        <stp>BaseType=Index,Index=1</stp>
        <stp>Close</stp>
        <stp>M</stp>
        <stp>0</stp>
        <stp>all</stp>
        <stp/>
        <stp/>
        <stp/>
        <stp>T</stp>
        <tr r="K381" s="1"/>
      </tp>
      <tp>
        <v>17.439962695266956</v>
        <stp/>
        <stp>StudyData</stp>
        <stp>S.RVTY</stp>
        <stp>PCB</stp>
        <stp>BaseType=Index,Index=1</stp>
        <stp>Close</stp>
        <stp>M</stp>
        <stp>0</stp>
        <stp>all</stp>
        <stp/>
        <stp/>
        <stp/>
        <stp>T</stp>
        <tr r="K402" s="1"/>
      </tp>
      <tp>
        <v>56.186046511627914</v>
        <stp/>
        <stp>StudyData</stp>
        <stp>S.RVTY</stp>
        <stp>PCB</stp>
        <stp>BaseType=Index,Index=1</stp>
        <stp>Close</stp>
        <stp>A</stp>
        <stp>0</stp>
        <stp>all</stp>
        <stp/>
        <stp/>
        <stp/>
        <stp>T</stp>
        <tr r="M402" s="1"/>
      </tp>
      <tp>
        <v>35.817005213014568</v>
        <stp/>
        <stp>StudyData</stp>
        <stp>S.RVTY</stp>
        <stp>PCB</stp>
        <stp>BaseType=Index,Index=1</stp>
        <stp>Close</stp>
        <stp>Q</stp>
        <stp>0</stp>
        <stp>all</stp>
        <stp/>
        <stp/>
        <stp/>
        <stp>T</stp>
        <tr r="L402" s="1"/>
      </tp>
      <tp t="s">
        <v/>
        <stp/>
        <stp>StudyData</stp>
        <stp>S.RVTY</stp>
        <stp>PCB</stp>
        <stp>BaseType=Index,Index=1</stp>
        <stp>Close</stp>
        <stp>W</stp>
        <stp>0</stp>
        <stp>all</stp>
        <stp/>
        <stp/>
        <stp/>
        <stp>T</stp>
        <tr r="J402" s="1"/>
      </tp>
      <tp t="s">
        <v/>
        <stp/>
        <stp>StudyData</stp>
        <stp>S.EBAY</stp>
        <stp>PCB</stp>
        <stp>BaseType=Index,Index=1</stp>
        <stp>Close</stp>
        <stp>W</stp>
        <stp>0</stp>
        <stp>all</stp>
        <stp/>
        <stp/>
        <stp/>
        <stp>T</stp>
        <tr r="J152" s="1"/>
      </tp>
      <tp>
        <v>-3.4451901565995473</v>
        <stp/>
        <stp>StudyData</stp>
        <stp>S.EBAY</stp>
        <stp>PCB</stp>
        <stp>BaseType=Index,Index=1</stp>
        <stp>Close</stp>
        <stp>Q</stp>
        <stp>0</stp>
        <stp>all</stp>
        <stp/>
        <stp/>
        <stp/>
        <stp>T</stp>
        <tr r="L152" s="1"/>
      </tp>
      <tp>
        <v>4.1908072614909262</v>
        <stp/>
        <stp>StudyData</stp>
        <stp>S.EBAY</stp>
        <stp>PCB</stp>
        <stp>BaseType=Index,Index=1</stp>
        <stp>Close</stp>
        <stp>M</stp>
        <stp>0</stp>
        <stp>all</stp>
        <stp/>
        <stp/>
        <stp/>
        <stp>T</stp>
        <tr r="K152" s="1"/>
      </tp>
      <tp>
        <v>23.880597014925367</v>
        <stp/>
        <stp>StudyData</stp>
        <stp>S.EBAY</stp>
        <stp>PCB</stp>
        <stp>BaseType=Index,Index=1</stp>
        <stp>Close</stp>
        <stp>A</stp>
        <stp>0</stp>
        <stp>all</stp>
        <stp/>
        <stp/>
        <stp/>
        <stp>T</stp>
        <tr r="M152" s="1"/>
      </tp>
      <tp>
        <v>14.443920829406228</v>
        <stp/>
        <stp>StudyData</stp>
        <stp>S.GDDY</stp>
        <stp>PCB</stp>
        <stp>BaseType=Index,Index=1</stp>
        <stp>Close</stp>
        <stp>Q</stp>
        <stp>0</stp>
        <stp>all</stp>
        <stp/>
        <stp/>
        <stp/>
        <stp>T</stp>
        <tr r="L201" s="1"/>
      </tp>
      <tp t="s">
        <v/>
        <stp/>
        <stp>StudyData</stp>
        <stp>S.GDDY</stp>
        <stp>PCB</stp>
        <stp>BaseType=Index,Index=1</stp>
        <stp>Close</stp>
        <stp>W</stp>
        <stp>0</stp>
        <stp>all</stp>
        <stp/>
        <stp/>
        <stp/>
        <stp>T</stp>
        <tr r="J201" s="1"/>
      </tp>
      <tp>
        <v>-0.75602778912954116</v>
        <stp/>
        <stp>StudyData</stp>
        <stp>S.GDDY</stp>
        <stp>PCB</stp>
        <stp>BaseType=Index,Index=1</stp>
        <stp>Close</stp>
        <stp>M</stp>
        <stp>0</stp>
        <stp>all</stp>
        <stp/>
        <stp/>
        <stp/>
        <stp>T</stp>
        <tr r="K201" s="1"/>
      </tp>
      <tp>
        <v>-21.71179883945841</v>
        <stp/>
        <stp>StudyData</stp>
        <stp>S.GDDY</stp>
        <stp>PCB</stp>
        <stp>BaseType=Index,Index=1</stp>
        <stp>Close</stp>
        <stp>A</stp>
        <stp>0</stp>
        <stp>all</stp>
        <stp/>
        <stp/>
        <stp/>
        <stp>T</stp>
        <tr r="M201" s="1"/>
      </tp>
      <tp>
        <v>-20.439770808683743</v>
        <stp/>
        <stp>StudyData</stp>
        <stp>S.CASY</stp>
        <stp>PCB</stp>
        <stp>BaseType=Index,Index=1</stp>
        <stp>Close</stp>
        <stp>M</stp>
        <stp>0</stp>
        <stp>all</stp>
        <stp/>
        <stp/>
        <stp/>
        <stp>T</stp>
        <tr r="K77" s="1"/>
      </tp>
      <tp>
        <v>8.2773968265455657</v>
        <stp/>
        <stp>StudyData</stp>
        <stp>S.CASY</stp>
        <stp>PCB</stp>
        <stp>BaseType=Index,Index=1</stp>
        <stp>Close</stp>
        <stp>A</stp>
        <stp>0</stp>
        <stp>all</stp>
        <stp/>
        <stp/>
        <stp/>
        <stp>T</stp>
        <tr r="M77" s="1"/>
      </tp>
      <tp t="s">
        <v/>
        <stp/>
        <stp>StudyData</stp>
        <stp>S.CASY</stp>
        <stp>PCB</stp>
        <stp>BaseType=Index,Index=1</stp>
        <stp>Close</stp>
        <stp>W</stp>
        <stp>0</stp>
        <stp>all</stp>
        <stp/>
        <stp/>
        <stp/>
        <stp>T</stp>
        <tr r="J77" s="1"/>
      </tp>
      <tp>
        <v>-24.702122573258336</v>
        <stp/>
        <stp>StudyData</stp>
        <stp>S.CASY</stp>
        <stp>PCB</stp>
        <stp>BaseType=Index,Index=1</stp>
        <stp>Close</stp>
        <stp>Q</stp>
        <stp>0</stp>
        <stp>all</stp>
        <stp/>
        <stp/>
        <stp/>
        <stp>T</stp>
        <tr r="L77" s="1"/>
      </tp>
      <tp t="s">
        <v/>
        <stp/>
        <stp>StudyData</stp>
        <stp>S.CPAY</stp>
        <stp>PCB</stp>
        <stp>BaseType=Index,Index=1</stp>
        <stp>Close</stp>
        <stp>W</stp>
        <stp>0</stp>
        <stp>all</stp>
        <stp/>
        <stp/>
        <stp/>
        <stp>T</stp>
        <tr r="J111" s="1"/>
      </tp>
      <tp>
        <v>19.455696582350658</v>
        <stp/>
        <stp>StudyData</stp>
        <stp>S.CPAY</stp>
        <stp>PCB</stp>
        <stp>BaseType=Index,Index=1</stp>
        <stp>Close</stp>
        <stp>Q</stp>
        <stp>0</stp>
        <stp>all</stp>
        <stp/>
        <stp/>
        <stp/>
        <stp>T</stp>
        <tr r="L111" s="1"/>
      </tp>
      <tp>
        <v>-1.5310413059609196</v>
        <stp/>
        <stp>StudyData</stp>
        <stp>S.CPAY</stp>
        <stp>PCB</stp>
        <stp>BaseType=Index,Index=1</stp>
        <stp>Close</stp>
        <stp>M</stp>
        <stp>0</stp>
        <stp>all</stp>
        <stp/>
        <stp/>
        <stp/>
        <stp>T</stp>
        <tr r="K111" s="1"/>
      </tp>
      <tp>
        <v>32.293224337885889</v>
        <stp/>
        <stp>StudyData</stp>
        <stp>S.CPAY</stp>
        <stp>PCB</stp>
        <stp>BaseType=Index,Index=1</stp>
        <stp>Close</stp>
        <stp>A</stp>
        <stp>0</stp>
        <stp>all</stp>
        <stp/>
        <stp/>
        <stp/>
        <stp>T</stp>
        <tr r="M111" s="1"/>
      </tp>
      <tp>
        <v>-6.49364751873168</v>
        <stp/>
        <stp>StudyData</stp>
        <stp>S.ORLY</stp>
        <stp>PCB</stp>
        <stp>BaseType=Index,Index=1</stp>
        <stp>Close</stp>
        <stp>Q</stp>
        <stp>0</stp>
        <stp>all</stp>
        <stp/>
        <stp/>
        <stp/>
        <stp>T</stp>
        <tr r="L353" s="1"/>
      </tp>
      <tp t="s">
        <v/>
        <stp/>
        <stp>StudyData</stp>
        <stp>S.ORLY</stp>
        <stp>PCB</stp>
        <stp>BaseType=Index,Index=1</stp>
        <stp>Close</stp>
        <stp>W</stp>
        <stp>0</stp>
        <stp>all</stp>
        <stp/>
        <stp/>
        <stp/>
        <stp>T</stp>
        <tr r="J353" s="1"/>
      </tp>
      <tp>
        <v>-5.5914921609472739</v>
        <stp/>
        <stp>StudyData</stp>
        <stp>S.ORLY</stp>
        <stp>PCB</stp>
        <stp>BaseType=Index,Index=1</stp>
        <stp>Close</stp>
        <stp>A</stp>
        <stp>0</stp>
        <stp>all</stp>
        <stp/>
        <stp/>
        <stp/>
        <stp>T</stp>
        <tr r="M353" s="1"/>
      </tp>
      <tp>
        <v>-3.0292792792792769</v>
        <stp/>
        <stp>StudyData</stp>
        <stp>S.ORLY</stp>
        <stp>PCB</stp>
        <stp>BaseType=Index,Index=1</stp>
        <stp>Close</stp>
        <stp>M</stp>
        <stp>0</stp>
        <stp>all</stp>
        <stp/>
        <stp/>
        <stp/>
        <stp>T</stp>
        <tr r="K353" s="1"/>
      </tp>
      <tp t="s">
        <v/>
        <stp/>
        <stp>StudyData</stp>
        <stp>S.INCY</stp>
        <stp>PCB</stp>
        <stp>BaseType=Index,Index=1</stp>
        <stp>Close</stp>
        <stp>W</stp>
        <stp>0</stp>
        <stp>all</stp>
        <stp/>
        <stp/>
        <stp/>
        <stp>T</stp>
        <tr r="J246" s="1"/>
      </tp>
      <tp>
        <v>9.2889908256880744</v>
        <stp/>
        <stp>StudyData</stp>
        <stp>S.INCY</stp>
        <stp>PCB</stp>
        <stp>BaseType=Index,Index=1</stp>
        <stp>Close</stp>
        <stp>Q</stp>
        <stp>0</stp>
        <stp>all</stp>
        <stp/>
        <stp/>
        <stp/>
        <stp>T</stp>
        <tr r="L246" s="1"/>
      </tp>
      <tp>
        <v>0.54374289888005334</v>
        <stp/>
        <stp>StudyData</stp>
        <stp>S.INCY</stp>
        <stp>PCB</stp>
        <stp>BaseType=Index,Index=1</stp>
        <stp>Close</stp>
        <stp>M</stp>
        <stp>0</stp>
        <stp>all</stp>
        <stp/>
        <stp/>
        <stp/>
        <stp>T</stp>
        <tr r="K246" s="1"/>
      </tp>
      <tp>
        <v>25.432823731902403</v>
        <stp/>
        <stp>StudyData</stp>
        <stp>S.INCY</stp>
        <stp>PCB</stp>
        <stp>BaseType=Index,Index=1</stp>
        <stp>Close</stp>
        <stp>A</stp>
        <stp>0</stp>
        <stp>all</stp>
        <stp/>
        <stp/>
        <stp/>
        <stp>T</stp>
        <tr r="M246" s="1"/>
      </tp>
      <tp t="s">
        <v/>
        <stp/>
        <stp>StudyData</stp>
        <stp>S.JKHY</stp>
        <stp>PCB</stp>
        <stp>BaseType=Index,Index=1</stp>
        <stp>Close</stp>
        <stp>W</stp>
        <stp>0</stp>
        <stp>all</stp>
        <stp/>
        <stp/>
        <stp/>
        <stp>T</stp>
        <tr r="J262" s="1"/>
      </tp>
      <tp>
        <v>7.296355452301424</v>
        <stp/>
        <stp>StudyData</stp>
        <stp>S.JKHY</stp>
        <stp>PCB</stp>
        <stp>BaseType=Index,Index=1</stp>
        <stp>Close</stp>
        <stp>Q</stp>
        <stp>0</stp>
        <stp>all</stp>
        <stp/>
        <stp/>
        <stp/>
        <stp>T</stp>
        <tr r="L262" s="1"/>
      </tp>
      <tp>
        <v>-19.010302498903989</v>
        <stp/>
        <stp>StudyData</stp>
        <stp>S.JKHY</stp>
        <stp>PCB</stp>
        <stp>BaseType=Index,Index=1</stp>
        <stp>Close</stp>
        <stp>A</stp>
        <stp>0</stp>
        <stp>all</stp>
        <stp/>
        <stp/>
        <stp/>
        <stp>T</stp>
        <tr r="M262" s="1"/>
      </tp>
      <tp>
        <v>-11.982609731403731</v>
        <stp/>
        <stp>StudyData</stp>
        <stp>S.JKHY</stp>
        <stp>PCB</stp>
        <stp>BaseType=Index,Index=1</stp>
        <stp>Close</stp>
        <stp>M</stp>
        <stp>0</stp>
        <stp>all</stp>
        <stp/>
        <stp/>
        <stp/>
        <stp>T</stp>
        <tr r="K262" s="1"/>
      </tp>
      <tp>
        <v>3.3904761904999998</v>
        <stp/>
        <stp>StudyData</stp>
        <stp>ATR(S.ICE,MAType:=Sim,Period:=21)</stp>
        <stp>Bar</stp>
        <stp/>
        <stp>Close</stp>
        <stp>D</stp>
        <stp/>
        <stp/>
        <stp/>
        <stp/>
        <stp/>
        <stp>T</stp>
        <tr r="P241" s="1"/>
      </tp>
      <tp>
        <v>6.3433333333000004</v>
        <stp/>
        <stp>StudyData</stp>
        <stp>ATR(S.IBM,MAType:=Sim,Period:=21)</stp>
        <stp>Bar</stp>
        <stp/>
        <stp>Close</stp>
        <stp>D</stp>
        <stp/>
        <stp/>
        <stp/>
        <stp/>
        <stp/>
        <stp>T</stp>
        <tr r="P240" s="1"/>
      </tp>
      <tp>
        <v>4.3314285714</v>
        <stp/>
        <stp>StudyData</stp>
        <stp>ATR(S.IEX,MAType:=Sim,Period:=21)</stp>
        <stp>Bar</stp>
        <stp/>
        <stp>Close</stp>
        <stp>D</stp>
        <stp/>
        <stp/>
        <stp/>
        <stp/>
        <stp/>
        <stp>T</stp>
        <tr r="P243" s="1"/>
      </tp>
      <tp>
        <v>1.5361904762</v>
        <stp/>
        <stp>StudyData</stp>
        <stp>ATR(S.IFF,MAType:=Sim,Period:=21)</stp>
        <stp>Bar</stp>
        <stp/>
        <stp>Close</stp>
        <stp>D</stp>
        <stp/>
        <stp/>
        <stp/>
        <stp/>
        <stp/>
        <stp>T</stp>
        <tr r="P244" s="1"/>
      </tp>
      <tp>
        <v>6.5090476190000004</v>
        <stp/>
        <stp>StudyData</stp>
        <stp>ATR(S.IQV,MAType:=Sim,Period:=21)</stp>
        <stp>Bar</stp>
        <stp/>
        <stp>Close</stp>
        <stp>D</stp>
        <stp/>
        <stp/>
        <stp/>
        <stp/>
        <stp/>
        <stp>T</stp>
        <tr r="P251" s="1"/>
      </tp>
      <tp>
        <v>3.2338095238000002</v>
        <stp/>
        <stp>StudyData</stp>
        <stp>ATR(S.IRM,MAType:=Sim,Period:=21)</stp>
        <stp>Bar</stp>
        <stp/>
        <stp>Close</stp>
        <stp>D</stp>
        <stp/>
        <stp/>
        <stp/>
        <stp/>
        <stp/>
        <stp>T</stp>
        <tr r="P253" s="1"/>
      </tp>
      <tp>
        <v>4.5109523810000001</v>
        <stp/>
        <stp>StudyData</stp>
        <stp>ATR(S.ITW,MAType:=Sim,Period:=21)</stp>
        <stp>Bar</stp>
        <stp/>
        <stp>Close</stp>
        <stp>D</stp>
        <stp/>
        <stp/>
        <stp/>
        <stp/>
        <stp/>
        <stp>T</stp>
        <tr r="P256" s="1"/>
      </tp>
      <tp>
        <v>10.585714285714282</v>
        <stp/>
        <stp>StudyData</stp>
        <stp>S.LH</stp>
        <stp>PCB</stp>
        <stp>BaseType=Index,Index=1</stp>
        <stp>Close</stp>
        <stp>Q</stp>
        <stp>0</stp>
        <stp>all</stp>
        <stp/>
        <stp/>
        <stp/>
        <stp>T</stp>
        <tr r="L280" s="1"/>
      </tp>
      <tp>
        <v>-0.11333006616025622</v>
        <stp/>
        <stp>StudyData</stp>
        <stp>S.PH</stp>
        <stp>PCB</stp>
        <stp>BaseType=Index,Index=1</stp>
        <stp>Close</stp>
        <stp>M</stp>
        <stp>0</stp>
        <stp>all</stp>
        <stp/>
        <stp/>
        <stp/>
        <stp>T</stp>
        <tr r="K367" s="1"/>
      </tp>
      <tp t="s">
        <v/>
        <stp/>
        <stp>StudyData</stp>
        <stp>S.LH</stp>
        <stp>PCB</stp>
        <stp>BaseType=Index,Index=1</stp>
        <stp>Close</stp>
        <stp>W</stp>
        <stp>0</stp>
        <stp>all</stp>
        <stp/>
        <stp/>
        <stp/>
        <stp>T</stp>
        <tr r="J280" s="1"/>
      </tp>
      <tp>
        <v>11.305406389369255</v>
        <stp/>
        <stp>StudyData</stp>
        <stp>S.PH</stp>
        <stp>PCB</stp>
        <stp>BaseType=Index,Index=1</stp>
        <stp>Close</stp>
        <stp>A</stp>
        <stp>0</stp>
        <stp>all</stp>
        <stp/>
        <stp/>
        <stp/>
        <stp>T</stp>
        <tr r="M367" s="1"/>
      </tp>
      <tp>
        <v>23.421556122448976</v>
        <stp/>
        <stp>StudyData</stp>
        <stp>S.LH</stp>
        <stp>PCB</stp>
        <stp>BaseType=Index,Index=1</stp>
        <stp>Close</stp>
        <stp>A</stp>
        <stp>0</stp>
        <stp>all</stp>
        <stp/>
        <stp/>
        <stp/>
        <stp>T</stp>
        <tr r="M280" s="1"/>
      </tp>
      <tp t="s">
        <v/>
        <stp/>
        <stp>StudyData</stp>
        <stp>S.PH</stp>
        <stp>PCB</stp>
        <stp>BaseType=Index,Index=1</stp>
        <stp>Close</stp>
        <stp>W</stp>
        <stp>0</stp>
        <stp>all</stp>
        <stp/>
        <stp/>
        <stp/>
        <stp>T</stp>
        <tr r="J367" s="1"/>
      </tp>
      <tp>
        <v>-6.9199783562796959</v>
        <stp/>
        <stp>StudyData</stp>
        <stp>S.LH</stp>
        <stp>PCB</stp>
        <stp>BaseType=Index,Index=1</stp>
        <stp>Close</stp>
        <stp>M</stp>
        <stp>0</stp>
        <stp>all</stp>
        <stp/>
        <stp/>
        <stp/>
        <stp>T</stp>
        <tr r="K280" s="1"/>
      </tp>
      <tp>
        <v>2.1469758311867294E-2</v>
        <stp/>
        <stp>StudyData</stp>
        <stp>S.PH</stp>
        <stp>PCB</stp>
        <stp>BaseType=Index,Index=1</stp>
        <stp>Close</stp>
        <stp>Q</stp>
        <stp>0</stp>
        <stp>all</stp>
        <stp/>
        <stp/>
        <stp/>
        <stp>T</stp>
        <tr r="L367" s="1"/>
      </tp>
      <tp>
        <v>0.9</v>
        <stp/>
        <stp>StudyData</stp>
        <stp>ATR(S.IVZ,MAType:=Sim,Period:=21)</stp>
        <stp>Bar</stp>
        <stp/>
        <stp>Close</stp>
        <stp>D</stp>
        <stp/>
        <stp/>
        <stp/>
        <stp/>
        <stp/>
        <stp>T</stp>
        <tr r="P257" s="1"/>
      </tp>
      <tp>
        <v>2.7183303199000002</v>
        <stp/>
        <stp>StudyData</stp>
        <stp>S.UBER</stp>
        <stp>StdDev</stp>
        <stp>InputChoice=Close,Period1=21</stp>
        <stp>STDDEV</stp>
        <stp>D</stp>
        <stp/>
        <stp>all</stp>
        <stp/>
        <stp/>
        <stp/>
        <stp>T</stp>
        <tr r="R456" s="1"/>
      </tp>
      <tp>
        <v>9.7476116267999995</v>
        <stp/>
        <stp>StudyData</stp>
        <stp>S.ULTA</stp>
        <stp>StdDev</stp>
        <stp>InputChoice=Close,Period1=21</stp>
        <stp>STDDEV</stp>
        <stp>D</stp>
        <stp/>
        <stp>all</stp>
        <stp/>
        <stp/>
        <stp/>
        <stp>T</stp>
        <tr r="R459" s="1"/>
      </tp>
      <tp>
        <v>119.23380952380001</v>
        <stp/>
        <stp>StudyData</stp>
        <stp>S.PCAR</stp>
        <stp>MA</stp>
        <stp>InputChoice=Close,MAType=Sim,Period=21</stp>
        <stp>MA</stp>
        <stp>D</stp>
        <stp/>
        <stp>all</stp>
        <stp/>
        <stp/>
        <stp/>
        <stp>T</stp>
        <tr r="Q359" s="1"/>
      </tp>
      <tp>
        <v>199.36333333330001</v>
        <stp/>
        <stp>StudyData</stp>
        <stp>S.CTAS</stp>
        <stp>MA</stp>
        <stp>InputChoice=Close,MAType=Sim,Period=21</stp>
        <stp>MA</stp>
        <stp>D</stp>
        <stp/>
        <stp>all</stp>
        <stp/>
        <stp/>
        <stp/>
        <stp>T</stp>
        <tr r="Q121" s="1"/>
      </tp>
      <tp>
        <v>191.20333333330001</v>
        <stp/>
        <stp>StudyData</stp>
        <stp>S.NTAP</stp>
        <stp>MA</stp>
        <stp>InputChoice=Close,MAType=Sim,Period=21</stp>
        <stp>MA</stp>
        <stp>D</stp>
        <stp/>
        <stp>all</stp>
        <stp/>
        <stp/>
        <stp/>
        <stp>T</stp>
        <tr r="Q339" s="1"/>
      </tp>
      <tp>
        <v>-3.3662675383824152</v>
        <stp/>
        <stp>StudyData</stp>
        <stp>S.VRTX</stp>
        <stp>PCB</stp>
        <stp>BaseType=Index,Index=1</stp>
        <stp>Close</stp>
        <stp>M</stp>
        <stp>0</stp>
        <stp>all</stp>
        <stp/>
        <stp/>
        <stp/>
        <stp>T</stp>
        <tr r="K475" s="1"/>
      </tp>
      <tp>
        <v>16.064496206105531</v>
        <stp/>
        <stp>StudyData</stp>
        <stp>S.VRTX</stp>
        <stp>PCB</stp>
        <stp>BaseType=Index,Index=1</stp>
        <stp>Close</stp>
        <stp>A</stp>
        <stp>0</stp>
        <stp>all</stp>
        <stp/>
        <stp/>
        <stp/>
        <stp>T</stp>
        <tr r="M475" s="1"/>
      </tp>
      <tp>
        <v>5.9307873492641949</v>
        <stp/>
        <stp>StudyData</stp>
        <stp>S.VRTX</stp>
        <stp>PCB</stp>
        <stp>BaseType=Index,Index=1</stp>
        <stp>Close</stp>
        <stp>Q</stp>
        <stp>0</stp>
        <stp>all</stp>
        <stp/>
        <stp/>
        <stp/>
        <stp>T</stp>
        <tr r="L475" s="1"/>
      </tp>
      <tp t="s">
        <v/>
        <stp/>
        <stp>StudyData</stp>
        <stp>S.VRTX</stp>
        <stp>PCB</stp>
        <stp>BaseType=Index,Index=1</stp>
        <stp>Close</stp>
        <stp>W</stp>
        <stp>0</stp>
        <stp>all</stp>
        <stp/>
        <stp/>
        <stp/>
        <stp>T</stp>
        <tr r="J475" s="1"/>
      </tp>
      <tp>
        <v>94.281904761899995</v>
        <stp/>
        <stp>StudyData</stp>
        <stp>S.NDAQ</stp>
        <stp>MA</stp>
        <stp>InputChoice=Close,MAType=Sim,Period=21</stp>
        <stp>MA</stp>
        <stp>D</stp>
        <stp/>
        <stp>all</stp>
        <stp/>
        <stp/>
        <stp/>
        <stp>T</stp>
        <tr r="Q328" s="1"/>
      </tp>
      <tp>
        <v>-9.636298805491176</v>
        <stp/>
        <stp>StudyData</stp>
        <stp>S.PAYX</stp>
        <stp>PCB</stp>
        <stp>BaseType=Index,Index=1</stp>
        <stp>Close</stp>
        <stp>A</stp>
        <stp>0</stp>
        <stp>all</stp>
        <stp/>
        <stp/>
        <stp/>
        <stp>T</stp>
        <tr r="M358" s="1"/>
      </tp>
      <tp>
        <v>-20.394220197895397</v>
        <stp/>
        <stp>StudyData</stp>
        <stp>S.PAYX</stp>
        <stp>PCB</stp>
        <stp>BaseType=Index,Index=1</stp>
        <stp>Close</stp>
        <stp>M</stp>
        <stp>0</stp>
        <stp>all</stp>
        <stp/>
        <stp/>
        <stp/>
        <stp>T</stp>
        <tr r="K358" s="1"/>
      </tp>
      <tp t="s">
        <v/>
        <stp/>
        <stp>StudyData</stp>
        <stp>S.PAYX</stp>
        <stp>PCB</stp>
        <stp>BaseType=Index,Index=1</stp>
        <stp>Close</stp>
        <stp>W</stp>
        <stp>0</stp>
        <stp>all</stp>
        <stp/>
        <stp/>
        <stp/>
        <stp>T</stp>
        <tr r="J358" s="1"/>
      </tp>
      <tp>
        <v>3.0916302247533878</v>
        <stp/>
        <stp>StudyData</stp>
        <stp>S.PAYX</stp>
        <stp>PCB</stp>
        <stp>BaseType=Index,Index=1</stp>
        <stp>Close</stp>
        <stp>Q</stp>
        <stp>0</stp>
        <stp>all</stp>
        <stp/>
        <stp/>
        <stp/>
        <stp>T</stp>
        <tr r="L358" s="1"/>
      </tp>
      <tp>
        <v>-10.72</v>
        <stp/>
        <stp>StudyData</stp>
        <stp>S.SBUX</stp>
        <stp>PCB</stp>
        <stp>BaseType=Index,Index=1</stp>
        <stp>Close</stp>
        <stp>M</stp>
        <stp>0</stp>
        <stp>all</stp>
        <stp/>
        <stp/>
        <stp/>
        <stp>T</stp>
        <tr r="K404" s="1"/>
      </tp>
      <tp>
        <v>12.64695404346276</v>
        <stp/>
        <stp>StudyData</stp>
        <stp>S.SBUX</stp>
        <stp>PCB</stp>
        <stp>BaseType=Index,Index=1</stp>
        <stp>Close</stp>
        <stp>A</stp>
        <stp>0</stp>
        <stp>all</stp>
        <stp/>
        <stp/>
        <stp/>
        <stp>T</stp>
        <tr r="M404" s="1"/>
      </tp>
      <tp>
        <v>-7.1729132009002825</v>
        <stp/>
        <stp>StudyData</stp>
        <stp>S.SBUX</stp>
        <stp>PCB</stp>
        <stp>BaseType=Index,Index=1</stp>
        <stp>Close</stp>
        <stp>Q</stp>
        <stp>0</stp>
        <stp>all</stp>
        <stp/>
        <stp/>
        <stp/>
        <stp>T</stp>
        <tr r="L404" s="1"/>
      </tp>
      <tp t="s">
        <v/>
        <stp/>
        <stp>StudyData</stp>
        <stp>S.SBUX</stp>
        <stp>PCB</stp>
        <stp>BaseType=Index,Index=1</stp>
        <stp>Close</stp>
        <stp>W</stp>
        <stp>0</stp>
        <stp>all</stp>
        <stp/>
        <stp/>
        <stp/>
        <stp>T</stp>
        <tr r="J404" s="1"/>
      </tp>
      <tp>
        <v>453.39</v>
        <stp/>
        <stp>StudyData</stp>
        <stp>S.AMAT</stp>
        <stp>MA</stp>
        <stp>InputChoice=Close,MAType=Sim,Period=21</stp>
        <stp>MA</stp>
        <stp>D</stp>
        <stp/>
        <stp>all</stp>
        <stp/>
        <stp/>
        <stp/>
        <stp>T</stp>
        <tr r="Q26" s="1"/>
      </tp>
      <tp>
        <v>193.11714285709999</v>
        <stp/>
        <stp>StudyData</stp>
        <stp>S.WDAY</stp>
        <stp>MA</stp>
        <stp>InputChoice=Close,MAType=Sim,Period=21</stp>
        <stp>MA</stp>
        <stp>D</stp>
        <stp/>
        <stp>all</stp>
        <stp/>
        <stp/>
        <stp/>
        <stp>T</stp>
        <tr r="Q483" s="1"/>
      </tp>
      <tp>
        <v>107.2495238095</v>
        <stp/>
        <stp>StudyData</stp>
        <stp>S.EBAY</stp>
        <stp>MA</stp>
        <stp>InputChoice=Close,MAType=Sim,Period=21</stp>
        <stp>MA</stp>
        <stp>D</stp>
        <stp/>
        <stp>all</stp>
        <stp/>
        <stp/>
        <stp/>
        <stp>T</stp>
        <tr r="Q152" s="1"/>
      </tp>
      <tp>
        <v>405.03523809519999</v>
        <stp/>
        <stp>StudyData</stp>
        <stp>S.CPAY</stp>
        <stp>MA</stp>
        <stp>InputChoice=Close,MAType=Sim,Period=21</stp>
        <stp>MA</stp>
        <stp>D</stp>
        <stp/>
        <stp>all</stp>
        <stp/>
        <stp/>
        <stp/>
        <stp>T</stp>
        <tr r="Q111" s="1"/>
      </tp>
      <tp t="s">
        <v/>
        <stp/>
        <stp>StudyData</stp>
        <stp>S.EQIX</stp>
        <stp>PCB</stp>
        <stp>BaseType=Index,Index=1</stp>
        <stp>Close</stp>
        <stp>W</stp>
        <stp>0</stp>
        <stp>all</stp>
        <stp/>
        <stp/>
        <stp/>
        <stp>T</stp>
        <tr r="J164" s="1"/>
      </tp>
      <tp>
        <v>-3.2914744001765226</v>
        <stp/>
        <stp>StudyData</stp>
        <stp>S.EQIX</stp>
        <stp>PCB</stp>
        <stp>BaseType=Index,Index=1</stp>
        <stp>Close</stp>
        <stp>Q</stp>
        <stp>0</stp>
        <stp>all</stp>
        <stp/>
        <stp/>
        <stp/>
        <stp>T</stp>
        <tr r="L164" s="1"/>
      </tp>
      <tp>
        <v>31.57564999477917</v>
        <stp/>
        <stp>StudyData</stp>
        <stp>S.EQIX</stp>
        <stp>PCB</stp>
        <stp>BaseType=Index,Index=1</stp>
        <stp>Close</stp>
        <stp>A</stp>
        <stp>0</stp>
        <stp>all</stp>
        <stp/>
        <stp/>
        <stp/>
        <stp>T</stp>
        <tr r="M164" s="1"/>
      </tp>
      <tp>
        <v>-3.6915316416997843</v>
        <stp/>
        <stp>StudyData</stp>
        <stp>S.EQIX</stp>
        <stp>PCB</stp>
        <stp>BaseType=Index,Index=1</stp>
        <stp>Close</stp>
        <stp>M</stp>
        <stp>0</stp>
        <stp>all</stp>
        <stp/>
        <stp/>
        <stp/>
        <stp>T</stp>
        <tr r="K164" s="1"/>
      </tp>
      <tp>
        <v>181.24476190479999</v>
        <stp/>
        <stp>StudyData</stp>
        <stp>S.SBAC</stp>
        <stp>MA</stp>
        <stp>InputChoice=Close,MAType=Sim,Period=21</stp>
        <stp>MA</stp>
        <stp>D</stp>
        <stp/>
        <stp>all</stp>
        <stp/>
        <stp/>
        <stp/>
        <stp>T</stp>
        <tr r="Q403" s="1"/>
      </tp>
      <tp>
        <v>178.85380952380001</v>
        <stp/>
        <stp>StudyData</stp>
        <stp>S.KLAC</stp>
        <stp>MA</stp>
        <stp>InputChoice=Close,MAType=Sim,Period=21</stp>
        <stp>MA</stp>
        <stp>D</stp>
        <stp/>
        <stp>all</stp>
        <stp/>
        <stp/>
        <stp/>
        <stp>T</stp>
        <tr r="Q271" s="1"/>
      </tp>
      <tp>
        <v>-29.240451656691544</v>
        <stp/>
        <stp>StudyData</stp>
        <stp>S.FLEX</stp>
        <stp>PCB</stp>
        <stp>BaseType=Index,Index=1</stp>
        <stp>Close</stp>
        <stp>Q</stp>
        <stp>0</stp>
        <stp>all</stp>
        <stp/>
        <stp/>
        <stp/>
        <stp>T</stp>
        <tr r="L193" s="1"/>
      </tp>
      <tp t="s">
        <v/>
        <stp/>
        <stp>StudyData</stp>
        <stp>S.FLEX</stp>
        <stp>PCB</stp>
        <stp>BaseType=Index,Index=1</stp>
        <stp>Close</stp>
        <stp>W</stp>
        <stp>0</stp>
        <stp>all</stp>
        <stp/>
        <stp/>
        <stp/>
        <stp>T</stp>
        <tr r="J193" s="1"/>
      </tp>
      <tp>
        <v>4.9702517162471462</v>
        <stp/>
        <stp>StudyData</stp>
        <stp>S.FLEX</stp>
        <stp>PCB</stp>
        <stp>BaseType=Index,Index=1</stp>
        <stp>Close</stp>
        <stp>M</stp>
        <stp>0</stp>
        <stp>all</stp>
        <stp/>
        <stp/>
        <stp/>
        <stp>T</stp>
        <tr r="K193" s="1"/>
      </tp>
      <tp>
        <v>89.804700430321091</v>
        <stp/>
        <stp>StudyData</stp>
        <stp>S.FLEX</stp>
        <stp>PCB</stp>
        <stp>BaseType=Index,Index=1</stp>
        <stp>Close</stp>
        <stp>A</stp>
        <stp>0</stp>
        <stp>all</stp>
        <stp/>
        <stp/>
        <stp/>
        <stp>T</stp>
        <tr r="M193" s="1"/>
      </tp>
      <tp t="s">
        <v/>
        <stp/>
        <stp>StudyData</stp>
        <stp>S.LRCX</stp>
        <stp>PCB</stp>
        <stp>BaseType=Index,Index=1</stp>
        <stp>Close</stp>
        <stp>W</stp>
        <stp>0</stp>
        <stp>all</stp>
        <stp/>
        <stp/>
        <stp/>
        <stp>T</stp>
        <tr r="J289" s="1"/>
      </tp>
      <tp>
        <v>-27.258671220547853</v>
        <stp/>
        <stp>StudyData</stp>
        <stp>S.LRCX</stp>
        <stp>PCB</stp>
        <stp>BaseType=Index,Index=1</stp>
        <stp>Close</stp>
        <stp>Q</stp>
        <stp>0</stp>
        <stp>all</stp>
        <stp/>
        <stp/>
        <stp/>
        <stp>T</stp>
        <tr r="L289" s="1"/>
      </tp>
      <tp>
        <v>4.5507313675412018</v>
        <stp/>
        <stp>StudyData</stp>
        <stp>S.LRCX</stp>
        <stp>PCB</stp>
        <stp>BaseType=Index,Index=1</stp>
        <stp>Close</stp>
        <stp>M</stp>
        <stp>0</stp>
        <stp>all</stp>
        <stp/>
        <stp/>
        <stp/>
        <stp>T</stp>
        <tr r="K289" s="1"/>
      </tp>
      <tp>
        <v>84.139502278303524</v>
        <stp/>
        <stp>StudyData</stp>
        <stp>S.LRCX</stp>
        <stp>PCB</stp>
        <stp>BaseType=Index,Index=1</stp>
        <stp>Close</stp>
        <stp>A</stp>
        <stp>0</stp>
        <stp>all</stp>
        <stp/>
        <stp/>
        <stp/>
        <stp>T</stp>
        <tr r="M289" s="1"/>
      </tp>
      <tp>
        <v>-0.36414565826331247</v>
        <stp/>
        <stp>StudyData</stp>
        <stp>S.NFLX</stp>
        <stp>PCB</stp>
        <stp>BaseType=Index,Index=1</stp>
        <stp>Close</stp>
        <stp>Q</stp>
        <stp>0</stp>
        <stp>all</stp>
        <stp/>
        <stp/>
        <stp/>
        <stp>T</stp>
        <tr r="L332" s="1"/>
      </tp>
      <tp t="s">
        <v/>
        <stp/>
        <stp>StudyData</stp>
        <stp>S.NFLX</stp>
        <stp>PCB</stp>
        <stp>BaseType=Index,Index=1</stp>
        <stp>Close</stp>
        <stp>W</stp>
        <stp>0</stp>
        <stp>all</stp>
        <stp/>
        <stp/>
        <stp/>
        <stp>T</stp>
        <tr r="J332" s="1"/>
      </tp>
      <tp>
        <v>-24.125426621160415</v>
        <stp/>
        <stp>StudyData</stp>
        <stp>S.NFLX</stp>
        <stp>PCB</stp>
        <stp>BaseType=Index,Index=1</stp>
        <stp>Close</stp>
        <stp>A</stp>
        <stp>0</stp>
        <stp>all</stp>
        <stp/>
        <stp/>
        <stp/>
        <stp>T</stp>
        <tr r="M332" s="1"/>
      </tp>
      <tp>
        <v>-12.227020357803822</v>
        <stp/>
        <stp>StudyData</stp>
        <stp>S.NFLX</stp>
        <stp>PCB</stp>
        <stp>BaseType=Index,Index=1</stp>
        <stp>Close</stp>
        <stp>M</stp>
        <stp>0</stp>
        <stp>all</stp>
        <stp/>
        <stp/>
        <stp/>
        <stp>T</stp>
        <tr r="K332" s="1"/>
      </tp>
      <tp>
        <v>-23.246567040633824</v>
        <stp/>
        <stp>StudyData</stp>
        <stp>S.IDXX</stp>
        <stp>PCB</stp>
        <stp>BaseType=Index,Index=1</stp>
        <stp>Close</stp>
        <stp>A</stp>
        <stp>0</stp>
        <stp>all</stp>
        <stp/>
        <stp/>
        <stp/>
        <stp>T</stp>
        <tr r="M242" s="1"/>
      </tp>
      <tp>
        <v>-6.7236702653182308</v>
        <stp/>
        <stp>StudyData</stp>
        <stp>S.IDXX</stp>
        <stp>PCB</stp>
        <stp>BaseType=Index,Index=1</stp>
        <stp>Close</stp>
        <stp>M</stp>
        <stp>0</stp>
        <stp>all</stp>
        <stp/>
        <stp/>
        <stp/>
        <stp>T</stp>
        <tr r="K242" s="1"/>
      </tp>
      <tp t="s">
        <v/>
        <stp/>
        <stp>StudyData</stp>
        <stp>S.IDXX</stp>
        <stp>PCB</stp>
        <stp>BaseType=Index,Index=1</stp>
        <stp>Close</stp>
        <stp>W</stp>
        <stp>0</stp>
        <stp>all</stp>
        <stp/>
        <stp/>
        <stp/>
        <stp>T</stp>
        <tr r="J242" s="1"/>
      </tp>
      <tp>
        <v>-1.363878124762568</v>
        <stp/>
        <stp>StudyData</stp>
        <stp>S.IDXX</stp>
        <stp>PCB</stp>
        <stp>BaseType=Index,Index=1</stp>
        <stp>Close</stp>
        <stp>Q</stp>
        <stp>0</stp>
        <stp>all</stp>
        <stp/>
        <stp/>
        <stp/>
        <stp>T</stp>
        <tr r="L242" s="1"/>
      </tp>
      <tp>
        <v>16.3223809524</v>
        <stp/>
        <stp>StudyData</stp>
        <stp>S.HBAN</stp>
        <stp>MA</stp>
        <stp>InputChoice=Close,MAType=Sim,Period=21</stp>
        <stp>MA</stp>
        <stp>D</stp>
        <stp/>
        <stp>all</stp>
        <stp/>
        <stp/>
        <stp/>
        <stp>T</stp>
        <tr r="Q221" s="1"/>
      </tp>
      <tp>
        <v>109.0080952381</v>
        <stp/>
        <stp>StudyData</stp>
        <stp>S.AKAM</stp>
        <stp>MA</stp>
        <stp>InputChoice=Close,MAType=Sim,Period=21</stp>
        <stp>MA</stp>
        <stp>D</stp>
        <stp/>
        <stp>all</stp>
        <stp/>
        <stp/>
        <stp/>
        <stp>T</stp>
        <tr r="Q21" s="1"/>
      </tp>
      <tp>
        <v>0.95571428570000005</v>
        <stp/>
        <stp>StudyData</stp>
        <stp>ATR(S.HAL,MAType:=Sim,Period:=21)</stp>
        <stp>Bar</stp>
        <stp/>
        <stp>Close</stp>
        <stp>D</stp>
        <stp/>
        <stp/>
        <stp/>
        <stp/>
        <stp/>
        <stp>T</stp>
        <tr r="P219" s="1"/>
      </tp>
      <tp>
        <v>1.9476190475999999</v>
        <stp/>
        <stp>StudyData</stp>
        <stp>ATR(S.HAS,MAType:=Sim,Period:=21)</stp>
        <stp>Bar</stp>
        <stp/>
        <stp>Close</stp>
        <stp>D</stp>
        <stp/>
        <stp/>
        <stp/>
        <stp/>
        <stp/>
        <stp>T</stp>
        <tr r="P220" s="1"/>
      </tp>
      <tp>
        <v>13.1485714286</v>
        <stp/>
        <stp>StudyData</stp>
        <stp>ATR(S.HCA,MAType:=Sim,Period:=21)</stp>
        <stp>Bar</stp>
        <stp/>
        <stp>Close</stp>
        <stp>D</stp>
        <stp/>
        <stp/>
        <stp/>
        <stp/>
        <stp/>
        <stp>T</stp>
        <tr r="P222" s="1"/>
      </tp>
      <tp>
        <v>2.1247619048000002</v>
        <stp/>
        <stp>StudyData</stp>
        <stp>ATR(S.HIG,MAType:=Sim,Period:=21)</stp>
        <stp>Bar</stp>
        <stp/>
        <stp>Close</stp>
        <stp>D</stp>
        <stp/>
        <stp/>
        <stp/>
        <stp/>
        <stp/>
        <stp>T</stp>
        <tr r="P224" s="1"/>
      </tp>
      <tp>
        <v>6.4790476190000001</v>
        <stp/>
        <stp>StudyData</stp>
        <stp>ATR(S.HII,MAType:=Sim,Period:=21)</stp>
        <stp>Bar</stp>
        <stp/>
        <stp>Close</stp>
        <stp>D</stp>
        <stp/>
        <stp/>
        <stp/>
        <stp/>
        <stp/>
        <stp>T</stp>
        <tr r="P225" s="1"/>
      </tp>
      <tp>
        <v>5.7157142856999998</v>
        <stp/>
        <stp>StudyData</stp>
        <stp>ATR(S.HLT,MAType:=Sim,Period:=21)</stp>
        <stp>Bar</stp>
        <stp/>
        <stp>Close</stp>
        <stp>D</stp>
        <stp/>
        <stp/>
        <stp/>
        <stp/>
        <stp/>
        <stp>T</stp>
        <tr r="P226" s="1"/>
      </tp>
      <tp>
        <v>4.2300000000000004</v>
        <stp/>
        <stp>StudyData</stp>
        <stp>ATR(S.HON,MAType:=Sim,Period:=21)</stp>
        <stp>Bar</stp>
        <stp/>
        <stp>Close</stp>
        <stp>D</stp>
        <stp/>
        <stp/>
        <stp/>
        <stp/>
        <stp/>
        <stp>T</stp>
        <tr r="P227" s="1"/>
      </tp>
      <tp>
        <v>3.6185714286000001</v>
        <stp/>
        <stp>StudyData</stp>
        <stp>ATR(S.HPE,MAType:=Sim,Period:=21)</stp>
        <stp>Bar</stp>
        <stp/>
        <stp>Close</stp>
        <stp>D</stp>
        <stp/>
        <stp/>
        <stp/>
        <stp/>
        <stp/>
        <stp>T</stp>
        <tr r="P230" s="1"/>
      </tp>
      <tp>
        <v>1.5495238094999999</v>
        <stp/>
        <stp>StudyData</stp>
        <stp>ATR(S.HPQ,MAType:=Sim,Period:=21)</stp>
        <stp>Bar</stp>
        <stp/>
        <stp>Close</stp>
        <stp>D</stp>
        <stp/>
        <stp/>
        <stp/>
        <stp/>
        <stp/>
        <stp>T</stp>
        <tr r="P231" s="1"/>
      </tp>
      <tp>
        <v>0.38428571430000003</v>
        <stp/>
        <stp>StudyData</stp>
        <stp>ATR(S.HST,MAType:=Sim,Period:=21)</stp>
        <stp>Bar</stp>
        <stp/>
        <stp>Close</stp>
        <stp>D</stp>
        <stp/>
        <stp/>
        <stp/>
        <stp/>
        <stp/>
        <stp>T</stp>
        <tr r="P234" s="1"/>
      </tp>
      <tp>
        <v>3.3276190475999998</v>
        <stp/>
        <stp>StudyData</stp>
        <stp>ATR(S.HSY,MAType:=Sim,Period:=21)</stp>
        <stp>Bar</stp>
        <stp/>
        <stp>Close</stp>
        <stp>D</stp>
        <stp/>
        <stp/>
        <stp/>
        <stp/>
        <stp/>
        <stp>T</stp>
        <tr r="P235" s="1"/>
      </tp>
      <tp>
        <v>0.40714285709999998</v>
        <stp/>
        <stp>StudyData</stp>
        <stp>ATR(S.HRL,MAType:=Sim,Period:=21)</stp>
        <stp>Bar</stp>
        <stp/>
        <stp>Close</stp>
        <stp>D</stp>
        <stp/>
        <stp/>
        <stp/>
        <stp/>
        <stp/>
        <stp>T</stp>
        <tr r="P232" s="1"/>
      </tp>
      <tp>
        <v>12.824761904800001</v>
        <stp/>
        <stp>StudyData</stp>
        <stp>ATR(S.HUM,MAType:=Sim,Period:=21)</stp>
        <stp>Bar</stp>
        <stp/>
        <stp>Close</stp>
        <stp>D</stp>
        <stp/>
        <stp/>
        <stp/>
        <stp/>
        <stp/>
        <stp>T</stp>
        <tr r="P237" s="1"/>
      </tp>
      <tp>
        <v>-17.097791798107259</v>
        <stp/>
        <stp>StudyData</stp>
        <stp>S.NI</stp>
        <stp>PCB</stp>
        <stp>BaseType=Index,Index=1</stp>
        <stp>Close</stp>
        <stp>Q</stp>
        <stp>0</stp>
        <stp>all</stp>
        <stp/>
        <stp/>
        <stp/>
        <stp>T</stp>
        <tr r="L333" s="1"/>
      </tp>
      <tp t="s">
        <v/>
        <stp/>
        <stp>StudyData</stp>
        <stp>S.NI</stp>
        <stp>PCB</stp>
        <stp>BaseType=Index,Index=1</stp>
        <stp>Close</stp>
        <stp>W</stp>
        <stp>0</stp>
        <stp>all</stp>
        <stp/>
        <stp/>
        <stp/>
        <stp>T</stp>
        <tr r="J333" s="1"/>
      </tp>
      <tp t="s">
        <v/>
        <stp/>
        <stp>StudyData</stp>
        <stp>S.CI</stp>
        <stp>PCB</stp>
        <stp>BaseType=Index,Index=1</stp>
        <stp>Close</stp>
        <stp>W</stp>
        <stp>0</stp>
        <stp>all</stp>
        <stp/>
        <stp/>
        <stp/>
        <stp>T</stp>
        <tr r="J92" s="1"/>
      </tp>
      <tp>
        <v>-1.3312536273940858</v>
        <stp/>
        <stp>StudyData</stp>
        <stp>S.CI</stp>
        <stp>PCB</stp>
        <stp>BaseType=Index,Index=1</stp>
        <stp>Close</stp>
        <stp>Q</stp>
        <stp>0</stp>
        <stp>all</stp>
        <stp/>
        <stp/>
        <stp/>
        <stp>T</stp>
        <tr r="L92" s="1"/>
      </tp>
      <tp>
        <v>-5.6034482758620605</v>
        <stp/>
        <stp>StudyData</stp>
        <stp>S.NI</stp>
        <stp>PCB</stp>
        <stp>BaseType=Index,Index=1</stp>
        <stp>Close</stp>
        <stp>A</stp>
        <stp>0</stp>
        <stp>all</stp>
        <stp/>
        <stp/>
        <stp/>
        <stp>T</stp>
        <tr r="M333" s="1"/>
      </tp>
      <tp>
        <v>-1.4742103738046919</v>
        <stp/>
        <stp>StudyData</stp>
        <stp>S.CI</stp>
        <stp>PCB</stp>
        <stp>BaseType=Index,Index=1</stp>
        <stp>Close</stp>
        <stp>M</stp>
        <stp>0</stp>
        <stp>all</stp>
        <stp/>
        <stp/>
        <stp/>
        <stp>T</stp>
        <tr r="K92" s="1"/>
      </tp>
      <tp>
        <v>-3.6656891495601176</v>
        <stp/>
        <stp>StudyData</stp>
        <stp>S.NI</stp>
        <stp>PCB</stp>
        <stp>BaseType=Index,Index=1</stp>
        <stp>Close</stp>
        <stp>M</stp>
        <stp>0</stp>
        <stp>all</stp>
        <stp/>
        <stp/>
        <stp/>
        <stp>T</stp>
        <tr r="K333" s="1"/>
      </tp>
      <tp>
        <v>-1.1699306034952683</v>
        <stp/>
        <stp>StudyData</stp>
        <stp>S.CI</stp>
        <stp>PCB</stp>
        <stp>BaseType=Index,Index=1</stp>
        <stp>Close</stp>
        <stp>A</stp>
        <stp>0</stp>
        <stp>all</stp>
        <stp/>
        <stp/>
        <stp/>
        <stp>T</stp>
        <tr r="M92" s="1"/>
      </tp>
      <tp>
        <v>8.3242857143000002</v>
        <stp/>
        <stp>StudyData</stp>
        <stp>ATR(S.HWM,MAType:=Sim,Period:=21)</stp>
        <stp>Bar</stp>
        <stp/>
        <stp>Close</stp>
        <stp>D</stp>
        <stp/>
        <stp/>
        <stp/>
        <stp/>
        <stp/>
        <stp>T</stp>
        <tr r="P238" s="1"/>
      </tp>
      <tp>
        <v>0.1469740132</v>
        <stp/>
        <stp>StudyData</stp>
        <stp>S.TECH</stp>
        <stp>StdDev</stp>
        <stp>InputChoice=Close,Period1=21</stp>
        <stp>STDDEV</stp>
        <stp>D</stp>
        <stp/>
        <stp>all</stp>
        <stp/>
        <stp/>
        <stp/>
        <stp>T</stp>
        <tr r="R432" s="1"/>
      </tp>
      <tp>
        <v>8.2244414514000006</v>
        <stp/>
        <stp>StudyData</stp>
        <stp>S.TMUS</stp>
        <stp>StdDev</stp>
        <stp>InputChoice=Close,Period1=21</stp>
        <stp>STDDEV</stp>
        <stp>D</stp>
        <stp/>
        <stp>all</stp>
        <stp/>
        <stp/>
        <stp/>
        <stp>T</stp>
        <tr r="R440" s="1"/>
      </tp>
      <tp>
        <v>5.1919153967999998</v>
        <stp/>
        <stp>StudyData</stp>
        <stp>S.TRGP</stp>
        <stp>StdDev</stp>
        <stp>InputChoice=Close,Period1=21</stp>
        <stp>STDDEV</stp>
        <stp>D</stp>
        <stp/>
        <stp>all</stp>
        <stp/>
        <stp/>
        <stp/>
        <stp>T</stp>
        <tr r="R443" s="1"/>
      </tp>
      <tp>
        <v>2.7685675791</v>
        <stp/>
        <stp>StudyData</stp>
        <stp>S.TROW</stp>
        <stp>StdDev</stp>
        <stp>InputChoice=Close,Period1=21</stp>
        <stp>STDDEV</stp>
        <stp>D</stp>
        <stp/>
        <stp>all</stp>
        <stp/>
        <stp/>
        <stp/>
        <stp>T</stp>
        <tr r="R445" s="1"/>
      </tp>
      <tp>
        <v>1.0769264235</v>
        <stp/>
        <stp>StudyData</stp>
        <stp>S.TRMB</stp>
        <stp>StdDev</stp>
        <stp>InputChoice=Close,Period1=21</stp>
        <stp>STDDEV</stp>
        <stp>D</stp>
        <stp/>
        <stp>all</stp>
        <stp/>
        <stp/>
        <stp/>
        <stp>T</stp>
        <tr r="R444" s="1"/>
      </tp>
      <tp>
        <v>1.1416316843000001</v>
        <stp/>
        <stp>StudyData</stp>
        <stp>S.TSCO</stp>
        <stp>StdDev</stp>
        <stp>InputChoice=Close,Period1=21</stp>
        <stp>STDDEV</stp>
        <stp>D</stp>
        <stp/>
        <stp>all</stp>
        <stp/>
        <stp/>
        <stp/>
        <stp>T</stp>
        <tr r="R447" s="1"/>
      </tp>
      <tp>
        <v>8.7761440713999992</v>
        <stp/>
        <stp>StudyData</stp>
        <stp>S.TSLA</stp>
        <stp>StdDev</stp>
        <stp>InputChoice=Close,Period1=21</stp>
        <stp>STDDEV</stp>
        <stp>D</stp>
        <stp/>
        <stp>all</stp>
        <stp/>
        <stp/>
        <stp/>
        <stp>T</stp>
        <tr r="R448" s="1"/>
      </tp>
      <tp>
        <v>7.6724422788000002</v>
        <stp/>
        <stp>StudyData</stp>
        <stp>S.TTWO</stp>
        <stp>StdDev</stp>
        <stp>InputChoice=Close,Period1=21</stp>
        <stp>STDDEV</stp>
        <stp>D</stp>
        <stp/>
        <stp>all</stp>
        <stp/>
        <stp/>
        <stp/>
        <stp>T</stp>
        <tr r="R451" s="1"/>
      </tp>
      <tp>
        <v>500.80857142859998</v>
        <stp/>
        <stp>StudyData</stp>
        <stp>S.MSFT</stp>
        <stp>MA</stp>
        <stp>InputChoice=Close,MAType=Sim,Period=21</stp>
        <stp>MA</stp>
        <stp>D</stp>
        <stp/>
        <stp>all</stp>
        <stp/>
        <stp/>
        <stp/>
        <stp>T</stp>
        <tr r="Q322" s="1"/>
      </tp>
      <tp>
        <v>181.49428571429999</v>
        <stp/>
        <stp>StudyData</stp>
        <stp>S.ODFL</stp>
        <stp>MA</stp>
        <stp>InputChoice=Close,MAType=Sim,Period=21</stp>
        <stp>MA</stp>
        <stp>D</stp>
        <stp/>
        <stp>all</stp>
        <stp/>
        <stp/>
        <stp/>
        <stp>T</stp>
        <tr r="Q348" s="1"/>
      </tp>
      <tp>
        <v>2.4090476189999999</v>
        <stp/>
        <stp>StudyData</stp>
        <stp>ATR(S.OKE,MAType:=Sim,Period:=21)</stp>
        <stp>Bar</stp>
        <stp/>
        <stp>Close</stp>
        <stp>D</stp>
        <stp/>
        <stp/>
        <stp/>
        <stp/>
        <stp/>
        <stp>T</stp>
        <tr r="P349" s="1"/>
      </tp>
      <tp>
        <v>2.2185714285999998</v>
        <stp/>
        <stp>StudyData</stp>
        <stp>ATR(S.OMC,MAType:=Sim,Period:=21)</stp>
        <stp>Bar</stp>
        <stp/>
        <stp>Close</stp>
        <stp>D</stp>
        <stp/>
        <stp/>
        <stp/>
        <stp/>
        <stp/>
        <stp>T</stp>
        <tr r="P350" s="1"/>
      </tp>
      <tp>
        <v>-18.341442775544746</v>
        <stp/>
        <stp>StudyData</stp>
        <stp>S.ON</stp>
        <stp>PCB</stp>
        <stp>BaseType=Index,Index=1</stp>
        <stp>Close</stp>
        <stp>Q</stp>
        <stp>0</stp>
        <stp>all</stp>
        <stp/>
        <stp/>
        <stp/>
        <stp>T</stp>
        <tr r="L351" s="1"/>
      </tp>
      <tp t="s">
        <v/>
        <stp/>
        <stp>StudyData</stp>
        <stp>S.ON</stp>
        <stp>PCB</stp>
        <stp>BaseType=Index,Index=1</stp>
        <stp>Close</stp>
        <stp>W</stp>
        <stp>0</stp>
        <stp>all</stp>
        <stp/>
        <stp/>
        <stp/>
        <stp>T</stp>
        <tr r="J351" s="1"/>
      </tp>
      <tp>
        <v>42.566943674976926</v>
        <stp/>
        <stp>StudyData</stp>
        <stp>S.ON</stp>
        <stp>PCB</stp>
        <stp>BaseType=Index,Index=1</stp>
        <stp>Close</stp>
        <stp>A</stp>
        <stp>0</stp>
        <stp>all</stp>
        <stp/>
        <stp/>
        <stp/>
        <stp>T</stp>
        <tr r="M351" s="1"/>
      </tp>
      <tp>
        <v>4.1975975165339436</v>
        <stp/>
        <stp>StudyData</stp>
        <stp>S.ON</stp>
        <stp>PCB</stp>
        <stp>BaseType=Index,Index=1</stp>
        <stp>Close</stp>
        <stp>M</stp>
        <stp>0</stp>
        <stp>all</stp>
        <stp/>
        <stp/>
        <stp/>
        <stp>T</stp>
        <tr r="K351" s="1"/>
      </tp>
      <tp>
        <v>1.4523809524</v>
        <stp/>
        <stp>StudyData</stp>
        <stp>ATR(S.OXY,MAType:=Sim,Period:=21)</stp>
        <stp>Bar</stp>
        <stp/>
        <stp>Close</stp>
        <stp>D</stp>
        <stp/>
        <stp/>
        <stp/>
        <stp/>
        <stp/>
        <stp>T</stp>
        <tr r="P355" s="1"/>
      </tp>
      <tp>
        <v>8.1471342429</v>
        <stp/>
        <stp>StudyData</stp>
        <stp>S.SBAC</stp>
        <stp>StdDev</stp>
        <stp>InputChoice=Close,Period1=21</stp>
        <stp>STDDEV</stp>
        <stp>D</stp>
        <stp/>
        <stp>all</stp>
        <stp/>
        <stp/>
        <stp/>
        <stp>T</stp>
        <tr r="R403" s="1"/>
      </tp>
      <tp>
        <v>4.7045875715000003</v>
        <stp/>
        <stp>StudyData</stp>
        <stp>S.SBUX</stp>
        <stp>StdDev</stp>
        <stp>InputChoice=Close,Period1=21</stp>
        <stp>STDDEV</stp>
        <stp>D</stp>
        <stp/>
        <stp>all</stp>
        <stp/>
        <stp/>
        <stp/>
        <stp>T</stp>
        <tr r="R404" s="1"/>
      </tp>
      <tp>
        <v>3.7571181121000001</v>
        <stp/>
        <stp>StudyData</stp>
        <stp>S.SCHW</stp>
        <stp>StdDev</stp>
        <stp>InputChoice=Close,Period1=21</stp>
        <stp>STDDEV</stp>
        <stp>D</stp>
        <stp/>
        <stp>all</stp>
        <stp/>
        <stp/>
        <stp/>
        <stp>T</stp>
        <tr r="R405" s="1"/>
      </tp>
      <tp>
        <v>117.8301826037</v>
        <stp/>
        <stp>StudyData</stp>
        <stp>S.SNDK</stp>
        <stp>StdDev</stp>
        <stp>InputChoice=Close,Period1=21</stp>
        <stp>STDDEV</stp>
        <stp>D</stp>
        <stp/>
        <stp>all</stp>
        <stp/>
        <stp/>
        <stp/>
        <stp>T</stp>
        <tr r="R411" s="1"/>
      </tp>
      <tp>
        <v>20.088728961600001</v>
        <stp/>
        <stp>StudyData</stp>
        <stp>S.SNPS</stp>
        <stp>StdDev</stp>
        <stp>InputChoice=Close,Period1=21</stp>
        <stp>STDDEV</stp>
        <stp>D</stp>
        <stp/>
        <stp>all</stp>
        <stp/>
        <stp/>
        <stp/>
        <stp>T</stp>
        <tr r="R412" s="1"/>
      </tp>
      <tp>
        <v>1.4197471908999999</v>
        <stp/>
        <stp>StudyData</stp>
        <stp>S.SOLV</stp>
        <stp>StdDev</stp>
        <stp>InputChoice=Close,Period1=21</stp>
        <stp>STDDEV</stp>
        <stp>D</stp>
        <stp/>
        <stp>all</stp>
        <stp/>
        <stp/>
        <stp/>
        <stp>T</stp>
        <tr r="R414" s="1"/>
      </tp>
      <tp>
        <v>2.2343520877</v>
        <stp/>
        <stp>StudyData</stp>
        <stp>S.SMCI</stp>
        <stp>StdDev</stp>
        <stp>InputChoice=Close,Period1=21</stp>
        <stp>STDDEV</stp>
        <stp>D</stp>
        <stp/>
        <stp>all</stp>
        <stp/>
        <stp/>
        <stp/>
        <stp>T</stp>
        <tr r="R409" s="1"/>
      </tp>
      <tp>
        <v>15.865036016399999</v>
        <stp/>
        <stp>StudyData</stp>
        <stp>S.SPGI</stp>
        <stp>StdDev</stp>
        <stp>InputChoice=Close,Period1=21</stp>
        <stp>STDDEV</stp>
        <stp>D</stp>
        <stp/>
        <stp>all</stp>
        <stp/>
        <stp/>
        <stp/>
        <stp>T</stp>
        <tr r="R416" s="1"/>
      </tp>
      <tp>
        <v>8.8693600840000002</v>
        <stp/>
        <stp>StudyData</stp>
        <stp>S.SWKS</stp>
        <stp>StdDev</stp>
        <stp>InputChoice=Close,Period1=21</stp>
        <stp>STDDEV</stp>
        <stp>D</stp>
        <stp/>
        <stp>all</stp>
        <stp/>
        <stp/>
        <stp/>
        <stp>T</stp>
        <tr r="R425" s="1"/>
      </tp>
      <tp>
        <v>4.6603611919999999</v>
        <stp/>
        <stp>StudyData</stp>
        <stp>S.STLD</stp>
        <stp>StdDev</stp>
        <stp>InputChoice=Close,Period1=21</stp>
        <stp>STDDEV</stp>
        <stp>D</stp>
        <stp/>
        <stp>all</stp>
        <stp/>
        <stp/>
        <stp/>
        <stp>T</stp>
        <tr r="R419" s="1"/>
      </tp>
      <tp>
        <v>288.12952380949997</v>
        <stp/>
        <stp>StudyData</stp>
        <stp>S.TRGP</stp>
        <stp>MA</stp>
        <stp>InputChoice=Close,MAType=Sim,Period=21</stp>
        <stp>MA</stp>
        <stp>D</stp>
        <stp/>
        <stp>all</stp>
        <stp/>
        <stp/>
        <stp/>
        <stp>T</stp>
        <tr r="Q443" s="1"/>
      </tp>
      <tp>
        <v>30.090952381000001</v>
        <stp/>
        <stp>StudyData</stp>
        <stp>S.CSGP</stp>
        <stp>MA</stp>
        <stp>InputChoice=Close,MAType=Sim,Period=21</stp>
        <stp>MA</stp>
        <stp>D</stp>
        <stp/>
        <stp>all</stp>
        <stp/>
        <stp/>
        <stp/>
        <stp>T</stp>
        <tr r="Q119" s="1"/>
      </tp>
      <tp>
        <v>418.28809523810003</v>
        <stp/>
        <stp>StudyData</stp>
        <stp>S.SPGI</stp>
        <stp>MA</stp>
        <stp>InputChoice=Close,MAType=Sim,Period=21</stp>
        <stp>MA</stp>
        <stp>D</stp>
        <stp/>
        <stp>all</stp>
        <stp/>
        <stp/>
        <stp/>
        <stp>T</stp>
        <tr r="Q416" s="1"/>
      </tp>
      <tp>
        <v>801.22714285710003</v>
        <stp/>
        <stp>StudyData</stp>
        <stp>S.REGN</stp>
        <stp>MA</stp>
        <stp>InputChoice=Close,MAType=Sim,Period=21</stp>
        <stp>MA</stp>
        <stp>D</stp>
        <stp/>
        <stp>all</stp>
        <stp/>
        <stp/>
        <stp/>
        <stp>T</stp>
        <tr r="Q391" s="1"/>
      </tp>
      <tp>
        <v>152.05714285709999</v>
        <stp/>
        <stp>StudyData</stp>
        <stp>S.ALGN</stp>
        <stp>MA</stp>
        <stp>InputChoice=Close,MAType=Sim,Period=21</stp>
        <stp>MA</stp>
        <stp>D</stp>
        <stp/>
        <stp>all</stp>
        <stp/>
        <stp/>
        <stp/>
        <stp>T</stp>
        <tr r="Q23" s="1"/>
      </tp>
      <tp>
        <v>405.35952380949999</v>
        <stp/>
        <stp>StudyData</stp>
        <stp>S.AMGN</stp>
        <stp>MA</stp>
        <stp>InputChoice=Close,MAType=Sim,Period=21</stp>
        <stp>MA</stp>
        <stp>D</stp>
        <stp/>
        <stp>all</stp>
        <stp/>
        <stp/>
        <stp/>
        <stp>T</stp>
        <tr r="Q30" s="1"/>
      </tp>
      <tp>
        <v>357.78285714290001</v>
        <stp/>
        <stp>StudyData</stp>
        <stp>S.AVGO</stp>
        <stp>MA</stp>
        <stp>InputChoice=Close,MAType=Sim,Period=21</stp>
        <stp>MA</stp>
        <stp>D</stp>
        <stp/>
        <stp>all</stp>
        <stp/>
        <stp/>
        <stp/>
        <stp>T</stp>
        <tr r="Q46" s="1"/>
      </tp>
      <tp>
        <v>96.740476190500004</v>
        <stp/>
        <stp>StudyData</stp>
        <stp>S.ACGL</stp>
        <stp>MA</stp>
        <stp>InputChoice=Close,MAType=Sim,Period=21</stp>
        <stp>MA</stp>
        <stp>D</stp>
        <stp/>
        <stp>all</stp>
        <stp/>
        <stp/>
        <stp/>
        <stp>T</stp>
        <tr r="Q7" s="1"/>
      </tp>
      <tp>
        <v>1.2357142857000001</v>
        <stp/>
        <stp>StudyData</stp>
        <stp>ATR(S.NEE,MAType:=Sim,Period:=21)</stp>
        <stp>Bar</stp>
        <stp/>
        <stp>Close</stp>
        <stp>D</stp>
        <stp/>
        <stp/>
        <stp/>
        <stp/>
        <stp/>
        <stp>T</stp>
        <tr r="P330" s="1"/>
      </tp>
      <tp>
        <v>4.0457142856999999</v>
        <stp/>
        <stp>StudyData</stp>
        <stp>ATR(S.NEM,MAType:=Sim,Period:=21)</stp>
        <stp>Bar</stp>
        <stp/>
        <stp>Close</stp>
        <stp>D</stp>
        <stp/>
        <stp/>
        <stp/>
        <stp/>
        <stp/>
        <stp>T</stp>
        <tr r="P331" s="1"/>
      </tp>
      <tp>
        <v>0.88</v>
        <stp/>
        <stp>StudyData</stp>
        <stp>ATR(S.NKE,MAType:=Sim,Period:=21)</stp>
        <stp>Bar</stp>
        <stp/>
        <stp>Close</stp>
        <stp>D</stp>
        <stp/>
        <stp/>
        <stp/>
        <stp/>
        <stp/>
        <stp>T</stp>
        <tr r="P334" s="1"/>
      </tp>
      <tp>
        <v>10.9538095238</v>
        <stp/>
        <stp>StudyData</stp>
        <stp>ATR(S.NOC,MAType:=Sim,Period:=21)</stp>
        <stp>Bar</stp>
        <stp/>
        <stp>Close</stp>
        <stp>D</stp>
        <stp/>
        <stp/>
        <stp/>
        <stp/>
        <stp/>
        <stp>T</stp>
        <tr r="P335" s="1"/>
      </tp>
      <tp>
        <v>5.8519047619000002</v>
        <stp/>
        <stp>StudyData</stp>
        <stp>ATR(S.NOW,MAType:=Sim,Period:=21)</stp>
        <stp>Bar</stp>
        <stp/>
        <stp>Close</stp>
        <stp>D</stp>
        <stp/>
        <stp/>
        <stp/>
        <stp/>
        <stp/>
        <stp>T</stp>
        <tr r="P336" s="1"/>
      </tp>
      <tp>
        <v>5.3490476190000003</v>
        <stp/>
        <stp>StudyData</stp>
        <stp>ATR(S.NSC,MAType:=Sim,Period:=21)</stp>
        <stp>Bar</stp>
        <stp/>
        <stp>Close</stp>
        <stp>D</stp>
        <stp/>
        <stp/>
        <stp/>
        <stp/>
        <stp/>
        <stp>T</stp>
        <tr r="P338" s="1"/>
      </tp>
      <tp>
        <v>3.7238095238</v>
        <stp/>
        <stp>StudyData</stp>
        <stp>ATR(S.NRG,MAType:=Sim,Period:=21)</stp>
        <stp>Bar</stp>
        <stp/>
        <stp>Close</stp>
        <stp>D</stp>
        <stp/>
        <stp/>
        <stp/>
        <stp/>
        <stp/>
        <stp>T</stp>
        <tr r="P337" s="1"/>
      </tp>
      <tp>
        <v>7.3223809523999996</v>
        <stp/>
        <stp>StudyData</stp>
        <stp>ATR(S.NUE,MAType:=Sim,Period:=21)</stp>
        <stp>Bar</stp>
        <stp/>
        <stp>Close</stp>
        <stp>D</stp>
        <stp/>
        <stp/>
        <stp/>
        <stp/>
        <stp/>
        <stp>T</stp>
        <tr r="P341" s="1"/>
      </tp>
      <tp>
        <v>-5.8181818181818237</v>
        <stp/>
        <stp>StudyData</stp>
        <stp>S.SO</stp>
        <stp>PCB</stp>
        <stp>BaseType=Index,Index=1</stp>
        <stp>Close</stp>
        <stp>M</stp>
        <stp>0</stp>
        <stp>all</stp>
        <stp/>
        <stp/>
        <stp/>
        <stp>T</stp>
        <tr r="K413" s="1"/>
      </tp>
      <tp t="s">
        <v/>
        <stp/>
        <stp>StudyData</stp>
        <stp>S.KO</stp>
        <stp>PCB</stp>
        <stp>BaseType=Index,Index=1</stp>
        <stp>Close</stp>
        <stp>W</stp>
        <stp>0</stp>
        <stp>all</stp>
        <stp/>
        <stp/>
        <stp/>
        <stp>T</stp>
        <tr r="J274" s="1"/>
      </tp>
      <tp>
        <v>-4.3502432244614253</v>
        <stp/>
        <stp>StudyData</stp>
        <stp>S.MO</stp>
        <stp>PCB</stp>
        <stp>BaseType=Index,Index=1</stp>
        <stp>Close</stp>
        <stp>Q</stp>
        <stp>0</stp>
        <stp>all</stp>
        <stp/>
        <stp/>
        <stp/>
        <stp>T</stp>
        <tr r="L312" s="1"/>
      </tp>
      <tp>
        <v>8.0472499077150328</v>
        <stp/>
        <stp>StudyData</stp>
        <stp>S.KO</stp>
        <stp>PCB</stp>
        <stp>BaseType=Index,Index=1</stp>
        <stp>Close</stp>
        <stp>Q</stp>
        <stp>0</stp>
        <stp>all</stp>
        <stp/>
        <stp/>
        <stp/>
        <stp>T</stp>
        <tr r="L274" s="1"/>
      </tp>
      <tp t="s">
        <v/>
        <stp/>
        <stp>StudyData</stp>
        <stp>S.MO</stp>
        <stp>PCB</stp>
        <stp>BaseType=Index,Index=1</stp>
        <stp>Close</stp>
        <stp>W</stp>
        <stp>0</stp>
        <stp>all</stp>
        <stp/>
        <stp/>
        <stp/>
        <stp>T</stp>
        <tr r="J312" s="1"/>
      </tp>
      <tp>
        <v>-4.954128440366981</v>
        <stp/>
        <stp>StudyData</stp>
        <stp>S.SO</stp>
        <stp>PCB</stp>
        <stp>BaseType=Index,Index=1</stp>
        <stp>Close</stp>
        <stp>A</stp>
        <stp>0</stp>
        <stp>all</stp>
        <stp/>
        <stp/>
        <stp/>
        <stp>T</stp>
        <tr r="M413" s="1"/>
      </tp>
      <tp>
        <v>19.354838709677423</v>
        <stp/>
        <stp>StudyData</stp>
        <stp>S.MO</stp>
        <stp>PCB</stp>
        <stp>BaseType=Index,Index=1</stp>
        <stp>Close</stp>
        <stp>A</stp>
        <stp>0</stp>
        <stp>all</stp>
        <stp/>
        <stp/>
        <stp/>
        <stp>T</stp>
        <tr r="M312" s="1"/>
      </tp>
      <tp>
        <v>25.60434844800459</v>
        <stp/>
        <stp>StudyData</stp>
        <stp>S.KO</stp>
        <stp>PCB</stp>
        <stp>BaseType=Index,Index=1</stp>
        <stp>Close</stp>
        <stp>A</stp>
        <stp>0</stp>
        <stp>all</stp>
        <stp/>
        <stp/>
        <stp/>
        <stp>T</stp>
        <tr r="M274" s="1"/>
      </tp>
      <tp>
        <v>-0.96988835006202712</v>
        <stp/>
        <stp>StudyData</stp>
        <stp>S.KO</stp>
        <stp>PCB</stp>
        <stp>BaseType=Index,Index=1</stp>
        <stp>Close</stp>
        <stp>M</stp>
        <stp>0</stp>
        <stp>all</stp>
        <stp/>
        <stp/>
        <stp/>
        <stp>T</stp>
        <tr r="K274" s="1"/>
      </tp>
      <tp t="s">
        <v/>
        <stp/>
        <stp>StudyData</stp>
        <stp>S.SO</stp>
        <stp>PCB</stp>
        <stp>BaseType=Index,Index=1</stp>
        <stp>Close</stp>
        <stp>W</stp>
        <stp>0</stp>
        <stp>all</stp>
        <stp/>
        <stp/>
        <stp/>
        <stp>T</stp>
        <tr r="J413" s="1"/>
      </tp>
      <tp>
        <v>-13.40507783930625</v>
        <stp/>
        <stp>StudyData</stp>
        <stp>S.SO</stp>
        <stp>PCB</stp>
        <stp>BaseType=Index,Index=1</stp>
        <stp>Close</stp>
        <stp>Q</stp>
        <stp>0</stp>
        <stp>all</stp>
        <stp/>
        <stp/>
        <stp/>
        <stp>T</stp>
        <tr r="L413" s="1"/>
      </tp>
      <tp>
        <v>0.49649532710280869</v>
        <stp/>
        <stp>StudyData</stp>
        <stp>S.MO</stp>
        <stp>PCB</stp>
        <stp>BaseType=Index,Index=1</stp>
        <stp>Close</stp>
        <stp>M</stp>
        <stp>0</stp>
        <stp>all</stp>
        <stp/>
        <stp/>
        <stp/>
        <stp>T</stp>
        <tr r="K312" s="1"/>
      </tp>
      <tp>
        <v>0.68238095239999996</v>
        <stp/>
        <stp>StudyData</stp>
        <stp>ATR(S.NWS,MAType:=Sim,Period:=21)</stp>
        <stp>Bar</stp>
        <stp/>
        <stp>Close</stp>
        <stp>D</stp>
        <stp/>
        <stp/>
        <stp/>
        <stp/>
        <stp/>
        <stp>T</stp>
        <tr r="P344" s="1"/>
      </tp>
      <tp>
        <v>126.2914285714</v>
        <stp/>
        <stp>StudyData</stp>
        <stp>ATR(S.NVR,MAType:=Sim,Period:=21)</stp>
        <stp>Bar</stp>
        <stp/>
        <stp>Close</stp>
        <stp>D</stp>
        <stp/>
        <stp/>
        <stp/>
        <stp/>
        <stp/>
        <stp>T</stp>
        <tr r="P343" s="1"/>
      </tp>
      <tp>
        <v>4.5262265222</v>
        <stp/>
        <stp>StudyData</stp>
        <stp>S.RDDT</stp>
        <stp>StdDev</stp>
        <stp>InputChoice=Close,Period1=21</stp>
        <stp>STDDEV</stp>
        <stp>D</stp>
        <stp/>
        <stp>all</stp>
        <stp/>
        <stp/>
        <stp/>
        <stp>T</stp>
        <tr r="R389" s="1"/>
      </tp>
      <tp>
        <v>20.127154872599998</v>
        <stp/>
        <stp>StudyData</stp>
        <stp>S.REGN</stp>
        <stp>StdDev</stp>
        <stp>InputChoice=Close,Period1=21</stp>
        <stp>STDDEV</stp>
        <stp>D</stp>
        <stp/>
        <stp>all</stp>
        <stp/>
        <stp/>
        <stp/>
        <stp>T</stp>
        <tr r="R391" s="1"/>
      </tp>
      <tp>
        <v>3.3294247832999999</v>
        <stp/>
        <stp>StudyData</stp>
        <stp>S.ROST</stp>
        <stp>StdDev</stp>
        <stp>InputChoice=Close,Period1=21</stp>
        <stp>STDDEV</stp>
        <stp>D</stp>
        <stp/>
        <stp>all</stp>
        <stp/>
        <stp/>
        <stp/>
        <stp>T</stp>
        <tr r="R399" s="1"/>
      </tp>
      <tp>
        <v>9.8369495252999997</v>
        <stp/>
        <stp>StudyData</stp>
        <stp>S.RVTY</stp>
        <stp>StdDev</stp>
        <stp>InputChoice=Close,Period1=21</stp>
        <stp>STDDEV</stp>
        <stp>D</stp>
        <stp/>
        <stp>all</stp>
        <stp/>
        <stp/>
        <stp/>
        <stp>T</stp>
        <tr r="R402" s="1"/>
      </tp>
      <tp>
        <v>153.57142857139999</v>
        <stp/>
        <stp>StudyData</stp>
        <stp>S.RDDT</stp>
        <stp>MA</stp>
        <stp>InputChoice=Close,MAType=Sim,Period=21</stp>
        <stp>MA</stp>
        <stp>D</stp>
        <stp/>
        <stp>all</stp>
        <stp/>
        <stp/>
        <stp/>
        <stp>T</stp>
        <tr r="Q389" s="1"/>
      </tp>
      <tp>
        <v>99.042380952399995</v>
        <stp/>
        <stp>StudyData</stp>
        <stp>S.GDDY</stp>
        <stp>MA</stp>
        <stp>InputChoice=Close,MAType=Sim,Period=21</stp>
        <stp>MA</stp>
        <stp>D</stp>
        <stp/>
        <stp>all</stp>
        <stp/>
        <stp/>
        <stp/>
        <stp>T</stp>
        <tr r="Q201" s="1"/>
      </tp>
      <tp>
        <v>221.91238095240001</v>
        <stp/>
        <stp>StudyData</stp>
        <stp>S.NVDA</stp>
        <stp>MA</stp>
        <stp>InputChoice=Close,MAType=Sim,Period=21</stp>
        <stp>MA</stp>
        <stp>D</stp>
        <stp/>
        <stp>all</stp>
        <stp/>
        <stp/>
        <stp/>
        <stp>T</stp>
        <tr r="Q342" s="1"/>
      </tp>
      <tp>
        <v>140.9257142857</v>
        <stp/>
        <stp>StudyData</stp>
        <stp>S.PODD</stp>
        <stp>MA</stp>
        <stp>InputChoice=Close,MAType=Sim,Period=21</stp>
        <stp>MA</stp>
        <stp>D</stp>
        <stp/>
        <stp>all</stp>
        <stp/>
        <stp/>
        <stp/>
        <stp>T</stp>
        <tr r="Q376" s="1"/>
      </tp>
      <tp>
        <v>1669.2176190476</v>
        <stp/>
        <stp>StudyData</stp>
        <stp>S.SNDK</stp>
        <stp>MA</stp>
        <stp>InputChoice=Close,MAType=Sim,Period=21</stp>
        <stp>MA</stp>
        <stp>D</stp>
        <stp/>
        <stp>all</stp>
        <stp/>
        <stp/>
        <stp/>
        <stp>T</stp>
        <tr r="Q411" s="1"/>
      </tp>
      <tp>
        <v>1.9457142857</v>
        <stp/>
        <stp>StudyData</stp>
        <stp>ATR(S.MAA,MAType:=Sim,Period:=21)</stp>
        <stp>Bar</stp>
        <stp/>
        <stp>Close</stp>
        <stp>D</stp>
        <stp/>
        <stp/>
        <stp/>
        <stp/>
        <stp/>
        <stp>T</stp>
        <tr r="P296" s="1"/>
      </tp>
      <tp>
        <v>6.9547619047999998</v>
        <stp/>
        <stp>StudyData</stp>
        <stp>ATR(S.MAR,MAType:=Sim,Period:=21)</stp>
        <stp>Bar</stp>
        <stp/>
        <stp>Close</stp>
        <stp>D</stp>
        <stp/>
        <stp/>
        <stp/>
        <stp/>
        <stp/>
        <stp>T</stp>
        <tr r="P297" s="1"/>
      </tp>
      <tp>
        <v>1.7228571428999999</v>
        <stp/>
        <stp>StudyData</stp>
        <stp>ATR(S.MAS,MAType:=Sim,Period:=21)</stp>
        <stp>Bar</stp>
        <stp/>
        <stp>Close</stp>
        <stp>D</stp>
        <stp/>
        <stp/>
        <stp/>
        <stp/>
        <stp/>
        <stp>T</stp>
        <tr r="P298" s="1"/>
      </tp>
      <tp>
        <v>4.2709523809999999</v>
        <stp/>
        <stp>StudyData</stp>
        <stp>ATR(S.MCD,MAType:=Sim,Period:=21)</stp>
        <stp>Bar</stp>
        <stp/>
        <stp>Close</stp>
        <stp>D</stp>
        <stp/>
        <stp/>
        <stp/>
        <stp/>
        <stp/>
        <stp>T</stp>
        <tr r="P299" s="1"/>
      </tp>
      <tp>
        <v>10.5595238095</v>
        <stp/>
        <stp>StudyData</stp>
        <stp>ATR(S.MCO,MAType:=Sim,Period:=21)</stp>
        <stp>Bar</stp>
        <stp/>
        <stp>Close</stp>
        <stp>D</stp>
        <stp/>
        <stp/>
        <stp/>
        <stp/>
        <stp/>
        <stp>T</stp>
        <tr r="P302" s="1"/>
      </tp>
      <tp>
        <v>19.4319047619</v>
        <stp/>
        <stp>StudyData</stp>
        <stp>ATR(S.MCK,MAType:=Sim,Period:=21)</stp>
        <stp>Bar</stp>
        <stp/>
        <stp>Close</stp>
        <stp>D</stp>
        <stp/>
        <stp/>
        <stp/>
        <stp/>
        <stp/>
        <stp>T</stp>
        <tr r="P301" s="1"/>
      </tp>
      <tp>
        <v>1.7823809524000001</v>
        <stp/>
        <stp>StudyData</stp>
        <stp>ATR(S.MET,MAType:=Sim,Period:=21)</stp>
        <stp>Bar</stp>
        <stp/>
        <stp>Close</stp>
        <stp>D</stp>
        <stp/>
        <stp/>
        <stp/>
        <stp/>
        <stp/>
        <stp>T</stp>
        <tr r="P305" s="1"/>
      </tp>
      <tp>
        <v>2.0928571428999998</v>
        <stp/>
        <stp>StudyData</stp>
        <stp>ATR(S.MDT,MAType:=Sim,Period:=21)</stp>
        <stp>Bar</stp>
        <stp/>
        <stp>Close</stp>
        <stp>D</stp>
        <stp/>
        <stp/>
        <stp/>
        <stp/>
        <stp/>
        <stp>T</stp>
        <tr r="P304" s="1"/>
      </tp>
      <tp>
        <v>1.1347619047999999</v>
        <stp/>
        <stp>StudyData</stp>
        <stp>ATR(S.MGM,MAType:=Sim,Period:=21)</stp>
        <stp>Bar</stp>
        <stp/>
        <stp>Close</stp>
        <stp>D</stp>
        <stp/>
        <stp/>
        <stp/>
        <stp/>
        <stp/>
        <stp>T</stp>
        <tr r="P307" s="1"/>
      </tp>
      <tp>
        <v>1.1533333333</v>
        <stp/>
        <stp>StudyData</stp>
        <stp>ATR(S.MKC,MAType:=Sim,Period:=21)</stp>
        <stp>Bar</stp>
        <stp/>
        <stp>Close</stp>
        <stp>D</stp>
        <stp/>
        <stp/>
        <stp/>
        <stp/>
        <stp/>
        <stp>T</stp>
        <tr r="P308" s="1"/>
      </tp>
      <tp>
        <v>3.3219047618999999</v>
        <stp/>
        <stp>StudyData</stp>
        <stp>ATR(S.MMM,MAType:=Sim,Period:=21)</stp>
        <stp>Bar</stp>
        <stp/>
        <stp>Close</stp>
        <stp>D</stp>
        <stp/>
        <stp/>
        <stp/>
        <stp/>
        <stp/>
        <stp>T</stp>
        <tr r="P310" s="1"/>
      </tp>
      <tp>
        <v>12.531428571399999</v>
        <stp/>
        <stp>StudyData</stp>
        <stp>ATR(S.MLM,MAType:=Sim,Period:=21)</stp>
        <stp>Bar</stp>
        <stp/>
        <stp>Close</stp>
        <stp>D</stp>
        <stp/>
        <stp/>
        <stp/>
        <stp/>
        <stp/>
        <stp>T</stp>
        <tr r="P309" s="1"/>
      </tp>
      <tp>
        <v>1.0595238094999999</v>
        <stp/>
        <stp>StudyData</stp>
        <stp>ATR(S.MOS,MAType:=Sim,Period:=21)</stp>
        <stp>Bar</stp>
        <stp/>
        <stp>Close</stp>
        <stp>D</stp>
        <stp/>
        <stp/>
        <stp/>
        <stp/>
        <stp/>
        <stp>T</stp>
        <tr r="P313" s="1"/>
      </tp>
      <tp>
        <v>13.967142857100001</v>
        <stp/>
        <stp>StudyData</stp>
        <stp>ATR(S.MPC,MAType:=Sim,Period:=21)</stp>
        <stp>Bar</stp>
        <stp/>
        <stp>Close</stp>
        <stp>D</stp>
        <stp/>
        <stp/>
        <stp/>
        <stp/>
        <stp/>
        <stp>T</stp>
        <tr r="P314" s="1"/>
      </tp>
      <tp>
        <v>8.5242857142999995</v>
        <stp/>
        <stp>StudyData</stp>
        <stp>ATR(S.MSI,MAType:=Sim,Period:=21)</stp>
        <stp>Bar</stp>
        <stp/>
        <stp>Close</stp>
        <stp>D</stp>
        <stp/>
        <stp/>
        <stp/>
        <stp/>
        <stp/>
        <stp>T</stp>
        <tr r="P323" s="1"/>
      </tp>
      <tp>
        <v>3.1152380952000001</v>
        <stp/>
        <stp>StudyData</stp>
        <stp>ATR(S.MRK,MAType:=Sim,Period:=21)</stp>
        <stp>Bar</stp>
        <stp/>
        <stp>Close</stp>
        <stp>D</stp>
        <stp/>
        <stp/>
        <stp/>
        <stp/>
        <stp/>
        <stp>T</stp>
        <tr r="P316" s="1"/>
      </tp>
      <tp>
        <v>37.872857142900003</v>
        <stp/>
        <stp>StudyData</stp>
        <stp>ATR(S.MTD,MAType:=Sim,Period:=21)</stp>
        <stp>Bar</stp>
        <stp/>
        <stp>Close</stp>
        <stp>D</stp>
        <stp/>
        <stp/>
        <stp/>
        <stp/>
        <stp/>
        <stp>T</stp>
        <tr r="P325" s="1"/>
      </tp>
      <tp>
        <v>4.3019047619000004</v>
        <stp/>
        <stp>StudyData</stp>
        <stp>ATR(S.MTB,MAType:=Sim,Period:=21)</stp>
        <stp>Bar</stp>
        <stp/>
        <stp>Close</stp>
        <stp>D</stp>
        <stp/>
        <stp/>
        <stp/>
        <stp/>
        <stp/>
        <stp>T</stp>
        <tr r="P324" s="1"/>
      </tp>
      <tp>
        <v>2.9403286249639633</v>
        <stp/>
        <stp>StudyData</stp>
        <stp>S.RL</stp>
        <stp>PCB</stp>
        <stp>BaseType=Index,Index=1</stp>
        <stp>Close</stp>
        <stp>M</stp>
        <stp>0</stp>
        <stp>all</stp>
        <stp/>
        <stp/>
        <stp/>
        <stp>T</stp>
        <tr r="K394" s="1"/>
      </tp>
      <tp>
        <v>-6.5144392209536681</v>
        <stp/>
        <stp>StudyData</stp>
        <stp>S.GL</stp>
        <stp>PCB</stp>
        <stp>BaseType=Index,Index=1</stp>
        <stp>Close</stp>
        <stp>Q</stp>
        <stp>0</stp>
        <stp>all</stp>
        <stp/>
        <stp/>
        <stp/>
        <stp>T</stp>
        <tr r="L208" s="1"/>
      </tp>
      <tp t="s">
        <v/>
        <stp/>
        <stp>StudyData</stp>
        <stp>S.CL</stp>
        <stp>PCB</stp>
        <stp>BaseType=Index,Index=1</stp>
        <stp>Close</stp>
        <stp>W</stp>
        <stp>0</stp>
        <stp>all</stp>
        <stp/>
        <stp/>
        <stp/>
        <stp>T</stp>
        <tr r="J95" s="1"/>
      </tp>
      <tp>
        <v>19.658011399620008</v>
        <stp/>
        <stp>StudyData</stp>
        <stp>S.EL</stp>
        <stp>PCB</stp>
        <stp>BaseType=Index,Index=1</stp>
        <stp>Close</stp>
        <stp>Q</stp>
        <stp>0</stp>
        <stp>all</stp>
        <stp/>
        <stp/>
        <stp/>
        <stp>T</stp>
        <tr r="L159" s="1"/>
      </tp>
      <tp>
        <v>0.98696303837561417</v>
        <stp/>
        <stp>StudyData</stp>
        <stp>S.RL</stp>
        <stp>PCB</stp>
        <stp>BaseType=Index,Index=1</stp>
        <stp>Close</stp>
        <stp>A</stp>
        <stp>0</stp>
        <stp>all</stp>
        <stp/>
        <stp/>
        <stp/>
        <stp>T</stp>
        <tr r="M394" s="1"/>
      </tp>
      <tp>
        <v>-6.1300174520069861</v>
        <stp/>
        <stp>StudyData</stp>
        <stp>S.CL</stp>
        <stp>PCB</stp>
        <stp>BaseType=Index,Index=1</stp>
        <stp>Close</stp>
        <stp>Q</stp>
        <stp>0</stp>
        <stp>all</stp>
        <stp/>
        <stp/>
        <stp/>
        <stp>T</stp>
        <tr r="L95" s="1"/>
      </tp>
      <tp t="s">
        <v/>
        <stp/>
        <stp>StudyData</stp>
        <stp>S.EL</stp>
        <stp>PCB</stp>
        <stp>BaseType=Index,Index=1</stp>
        <stp>Close</stp>
        <stp>W</stp>
        <stp>0</stp>
        <stp>all</stp>
        <stp/>
        <stp/>
        <stp/>
        <stp>T</stp>
        <tr r="J159" s="1"/>
      </tp>
      <tp t="s">
        <v/>
        <stp/>
        <stp>StudyData</stp>
        <stp>S.GL</stp>
        <stp>PCB</stp>
        <stp>BaseType=Index,Index=1</stp>
        <stp>Close</stp>
        <stp>W</stp>
        <stp>0</stp>
        <stp>all</stp>
        <stp/>
        <stp/>
        <stp/>
        <stp>T</stp>
        <tr r="J208" s="1"/>
      </tp>
      <tp>
        <v>-4.1861500779336502</v>
        <stp/>
        <stp>StudyData</stp>
        <stp>S.CL</stp>
        <stp>PCB</stp>
        <stp>BaseType=Index,Index=1</stp>
        <stp>Close</stp>
        <stp>M</stp>
        <stp>0</stp>
        <stp>all</stp>
        <stp/>
        <stp/>
        <stp/>
        <stp>T</stp>
        <tr r="K95" s="1"/>
      </tp>
      <tp>
        <v>-3.2605548155441149</v>
        <stp/>
        <stp>StudyData</stp>
        <stp>S.GL</stp>
        <stp>PCB</stp>
        <stp>BaseType=Index,Index=1</stp>
        <stp>Close</stp>
        <stp>M</stp>
        <stp>0</stp>
        <stp>all</stp>
        <stp/>
        <stp/>
        <stp/>
        <stp>T</stp>
        <tr r="K208" s="1"/>
      </tp>
      <tp>
        <v>-7.6539589442815235</v>
        <stp/>
        <stp>StudyData</stp>
        <stp>S.EL</stp>
        <stp>PCB</stp>
        <stp>BaseType=Index,Index=1</stp>
        <stp>Close</stp>
        <stp>M</stp>
        <stp>0</stp>
        <stp>all</stp>
        <stp/>
        <stp/>
        <stp/>
        <stp>T</stp>
        <tr r="K159" s="1"/>
      </tp>
      <tp>
        <v>19.433719433719418</v>
        <stp/>
        <stp>StudyData</stp>
        <stp>S.GL</stp>
        <stp>PCB</stp>
        <stp>BaseType=Index,Index=1</stp>
        <stp>Close</stp>
        <stp>A</stp>
        <stp>0</stp>
        <stp>all</stp>
        <stp/>
        <stp/>
        <stp/>
        <stp>T</stp>
        <tr r="M208" s="1"/>
      </tp>
      <tp t="s">
        <v/>
        <stp/>
        <stp>StudyData</stp>
        <stp>S.RL</stp>
        <stp>PCB</stp>
        <stp>BaseType=Index,Index=1</stp>
        <stp>Close</stp>
        <stp>W</stp>
        <stp>0</stp>
        <stp>all</stp>
        <stp/>
        <stp/>
        <stp/>
        <stp>T</stp>
        <tr r="J394" s="1"/>
      </tp>
      <tp>
        <v>-9.7880061115355232</v>
        <stp/>
        <stp>StudyData</stp>
        <stp>S.EL</stp>
        <stp>PCB</stp>
        <stp>BaseType=Index,Index=1</stp>
        <stp>Close</stp>
        <stp>A</stp>
        <stp>0</stp>
        <stp>all</stp>
        <stp/>
        <stp/>
        <stp/>
        <stp>T</stp>
        <tr r="M159" s="1"/>
      </tp>
      <tp>
        <v>-11.038588973867117</v>
        <stp/>
        <stp>StudyData</stp>
        <stp>S.RL</stp>
        <stp>PCB</stp>
        <stp>BaseType=Index,Index=1</stp>
        <stp>Close</stp>
        <stp>Q</stp>
        <stp>0</stp>
        <stp>all</stp>
        <stp/>
        <stp/>
        <stp/>
        <stp>T</stp>
        <tr r="L394" s="1"/>
      </tp>
      <tp>
        <v>8.909136927360171</v>
        <stp/>
        <stp>StudyData</stp>
        <stp>S.CL</stp>
        <stp>PCB</stp>
        <stp>BaseType=Index,Index=1</stp>
        <stp>Close</stp>
        <stp>A</stp>
        <stp>0</stp>
        <stp>all</stp>
        <stp/>
        <stp/>
        <stp/>
        <stp>T</stp>
        <tr r="M95" s="1"/>
      </tp>
      <tp>
        <v>11.973256954</v>
        <stp/>
        <stp>StudyData</stp>
        <stp>S.QCOM</stp>
        <stp>StdDev</stp>
        <stp>InputChoice=Close,Period1=21</stp>
        <stp>STDDEV</stp>
        <stp>D</stp>
        <stp/>
        <stp>all</stp>
        <stp/>
        <stp/>
        <stp/>
        <stp>T</stp>
        <tr r="R387" s="1"/>
      </tp>
      <tp>
        <v>72.444285714299994</v>
        <stp/>
        <stp>StudyData</stp>
        <stp>S.UBER</stp>
        <stp>MA</stp>
        <stp>InputChoice=Close,MAType=Sim,Period=21</stp>
        <stp>MA</stp>
        <stp>D</stp>
        <stp/>
        <stp>all</stp>
        <stp/>
        <stp/>
        <stp/>
        <stp>T</stp>
        <tr r="Q456" s="1"/>
      </tp>
      <tp>
        <v>130.9871428571</v>
        <stp/>
        <stp>StudyData</stp>
        <stp>S.ARES</stp>
        <stp>MA</stp>
        <stp>InputChoice=Close,MAType=Sim,Period=21</stp>
        <stp>MA</stp>
        <stp>D</stp>
        <stp/>
        <stp>all</stp>
        <stp/>
        <stp/>
        <stp/>
        <stp>T</stp>
        <tr r="Q44" s="1"/>
      </tp>
      <tp>
        <v>270.5304761905</v>
        <stp/>
        <stp>StudyData</stp>
        <stp>S.VEEV</stp>
        <stp>MA</stp>
        <stp>InputChoice=Close,MAType=Sim,Period=21</stp>
        <stp>MA</stp>
        <stp>D</stp>
        <stp/>
        <stp>all</stp>
        <stp/>
        <stp/>
        <stp/>
        <stp>T</stp>
        <tr r="Q466" s="1"/>
      </tp>
      <tp>
        <v>197.0528571429</v>
        <stp/>
        <stp>StudyData</stp>
        <stp>S.ANET</stp>
        <stp>MA</stp>
        <stp>InputChoice=Close,MAType=Sim,Period=21</stp>
        <stp>MA</stp>
        <stp>D</stp>
        <stp/>
        <stp>all</stp>
        <stp/>
        <stp/>
        <stp/>
        <stp>T</stp>
        <tr r="Q34" s="1"/>
      </tp>
      <tp>
        <v>110.6004761905</v>
        <stp/>
        <stp>StudyData</stp>
        <stp>S.FLEX</stp>
        <stp>MA</stp>
        <stp>InputChoice=Close,MAType=Sim,Period=21</stp>
        <stp>MA</stp>
        <stp>D</stp>
        <stp/>
        <stp>all</stp>
        <stp/>
        <stp/>
        <stp/>
        <stp>T</stp>
        <tr r="Q193" s="1"/>
      </tp>
      <tp>
        <v>348.94190476189999</v>
        <stp/>
        <stp>StudyData</stp>
        <stp>S.CIEN</stp>
        <stp>MA</stp>
        <stp>InputChoice=Close,MAType=Sim,Period=21</stp>
        <stp>MA</stp>
        <stp>D</stp>
        <stp/>
        <stp>all</stp>
        <stp/>
        <stp/>
        <stp/>
        <stp>T</stp>
        <tr r="Q93" s="1"/>
      </tp>
      <tp>
        <v>2.4933333332999998</v>
        <stp/>
        <stp>StudyData</stp>
        <stp>ATR(S.LEN,MAType:=Sim,Period:=21)</stp>
        <stp>Bar</stp>
        <stp/>
        <stp>Close</stp>
        <stp>D</stp>
        <stp/>
        <stp/>
        <stp/>
        <stp/>
        <stp/>
        <stp>T</stp>
        <tr r="P279" s="1"/>
      </tp>
      <tp>
        <v>6.6909523809999998</v>
        <stp/>
        <stp>StudyData</stp>
        <stp>ATR(S.LIN,MAType:=Sim,Period:=21)</stp>
        <stp>Bar</stp>
        <stp/>
        <stp>Close</stp>
        <stp>D</stp>
        <stp/>
        <stp/>
        <stp/>
        <stp/>
        <stp/>
        <stp>T</stp>
        <tr r="P283" s="1"/>
      </tp>
      <tp>
        <v>9.7328571429000004</v>
        <stp/>
        <stp>StudyData</stp>
        <stp>ATR(S.LII,MAType:=Sim,Period:=21)</stp>
        <stp>Bar</stp>
        <stp/>
        <stp>Close</stp>
        <stp>D</stp>
        <stp/>
        <stp/>
        <stp/>
        <stp/>
        <stp/>
        <stp>T</stp>
        <tr r="P282" s="1"/>
      </tp>
      <tp>
        <v>5.2414285714000002</v>
        <stp/>
        <stp>StudyData</stp>
        <stp>ATR(S.LHX,MAType:=Sim,Period:=21)</stp>
        <stp>Bar</stp>
        <stp/>
        <stp>Close</stp>
        <stp>D</stp>
        <stp/>
        <stp/>
        <stp/>
        <stp/>
        <stp/>
        <stp>T</stp>
        <tr r="P281" s="1"/>
      </tp>
      <tp>
        <v>11.9971428571</v>
        <stp/>
        <stp>StudyData</stp>
        <stp>ATR(S.LMT,MAType:=Sim,Period:=21)</stp>
        <stp>Bar</stp>
        <stp/>
        <stp>Close</stp>
        <stp>D</stp>
        <stp/>
        <stp/>
        <stp/>
        <stp/>
        <stp/>
        <stp>T</stp>
        <tr r="P286" s="1"/>
      </tp>
      <tp>
        <v>27.176666666700001</v>
        <stp/>
        <stp>StudyData</stp>
        <stp>ATR(S.LLY,MAType:=Sim,Period:=21)</stp>
        <stp>Bar</stp>
        <stp/>
        <stp>Close</stp>
        <stp>D</stp>
        <stp/>
        <stp/>
        <stp/>
        <stp/>
        <stp/>
        <stp>T</stp>
        <tr r="P285" s="1"/>
      </tp>
      <tp>
        <v>3.9390476190000001</v>
        <stp/>
        <stp>StudyData</stp>
        <stp>ATR(S.LOW,MAType:=Sim,Period:=21)</stp>
        <stp>Bar</stp>
        <stp/>
        <stp>Close</stp>
        <stp>D</stp>
        <stp/>
        <stp/>
        <stp/>
        <stp/>
        <stp/>
        <stp>T</stp>
        <tr r="P288" s="1"/>
      </tp>
      <tp>
        <v>0.94809523809999996</v>
        <stp/>
        <stp>StudyData</stp>
        <stp>ATR(S.LNT,MAType:=Sim,Period:=21)</stp>
        <stp>Bar</stp>
        <stp/>
        <stp>Close</stp>
        <stp>D</stp>
        <stp/>
        <stp/>
        <stp/>
        <stp/>
        <stp/>
        <stp>T</stp>
        <tr r="P287" s="1"/>
      </tp>
      <tp>
        <v>1.1490476190000001</v>
        <stp/>
        <stp>StudyData</stp>
        <stp>ATR(S.LUV,MAType:=Sim,Period:=21)</stp>
        <stp>Bar</stp>
        <stp/>
        <stp>Close</stp>
        <stp>D</stp>
        <stp/>
        <stp/>
        <stp/>
        <stp/>
        <stp/>
        <stp>T</stp>
        <tr r="P291" s="1"/>
      </tp>
      <tp>
        <v>1.6978109983982796</v>
        <stp/>
        <stp>StudyData</stp>
        <stp>S.PM</stp>
        <stp>PCB</stp>
        <stp>BaseType=Index,Index=1</stp>
        <stp>Close</stp>
        <stp>M</stp>
        <stp>0</stp>
        <stp>all</stp>
        <stp/>
        <stp/>
        <stp/>
        <stp>T</stp>
        <tr r="K372" s="1"/>
      </tp>
      <tp>
        <v>-5.522565320665084</v>
        <stp/>
        <stp>StudyData</stp>
        <stp>S.WM</stp>
        <stp>PCB</stp>
        <stp>BaseType=Index,Index=1</stp>
        <stp>Close</stp>
        <stp>M</stp>
        <stp>0</stp>
        <stp>all</stp>
        <stp/>
        <stp/>
        <stp/>
        <stp>T</stp>
        <tr r="K488" s="1"/>
      </tp>
      <tp>
        <v>7.2003113648157724</v>
        <stp/>
        <stp>StudyData</stp>
        <stp>S.GM</stp>
        <stp>PCB</stp>
        <stp>BaseType=Index,Index=1</stp>
        <stp>Close</stp>
        <stp>Q</stp>
        <stp>0</stp>
        <stp>all</stp>
        <stp/>
        <stp/>
        <stp/>
        <stp>T</stp>
        <tr r="L210" s="1"/>
      </tp>
      <tp>
        <v>-5.8622729962222904</v>
        <stp/>
        <stp>StudyData</stp>
        <stp>S.WM</stp>
        <stp>PCB</stp>
        <stp>BaseType=Index,Index=1</stp>
        <stp>Close</stp>
        <stp>A</stp>
        <stp>0</stp>
        <stp>all</stp>
        <stp/>
        <stp/>
        <stp/>
        <stp>T</stp>
        <tr r="M488" s="1"/>
      </tp>
      <tp>
        <v>18.753117206982534</v>
        <stp/>
        <stp>StudyData</stp>
        <stp>S.PM</stp>
        <stp>PCB</stp>
        <stp>BaseType=Index,Index=1</stp>
        <stp>Close</stp>
        <stp>A</stp>
        <stp>0</stp>
        <stp>all</stp>
        <stp/>
        <stp/>
        <stp/>
        <stp>T</stp>
        <tr r="M372" s="1"/>
      </tp>
      <tp t="s">
        <v/>
        <stp/>
        <stp>StudyData</stp>
        <stp>S.GM</stp>
        <stp>PCB</stp>
        <stp>BaseType=Index,Index=1</stp>
        <stp>Close</stp>
        <stp>W</stp>
        <stp>0</stp>
        <stp>all</stp>
        <stp/>
        <stp/>
        <stp/>
        <stp>T</stp>
        <tr r="J210" s="1"/>
      </tp>
      <tp>
        <v>-4.2747914735866672</v>
        <stp/>
        <stp>StudyData</stp>
        <stp>S.GM</stp>
        <stp>PCB</stp>
        <stp>BaseType=Index,Index=1</stp>
        <stp>Close</stp>
        <stp>M</stp>
        <stp>0</stp>
        <stp>all</stp>
        <stp/>
        <stp/>
        <stp/>
        <stp>T</stp>
        <tr r="K210" s="1"/>
      </tp>
      <tp t="s">
        <v/>
        <stp/>
        <stp>StudyData</stp>
        <stp>S.PM</stp>
        <stp>PCB</stp>
        <stp>BaseType=Index,Index=1</stp>
        <stp>Close</stp>
        <stp>W</stp>
        <stp>0</stp>
        <stp>all</stp>
        <stp/>
        <stp/>
        <stp/>
        <stp>T</stp>
        <tr r="J372" s="1"/>
      </tp>
      <tp>
        <v>1.6109198229217756</v>
        <stp/>
        <stp>StudyData</stp>
        <stp>S.GM</stp>
        <stp>PCB</stp>
        <stp>BaseType=Index,Index=1</stp>
        <stp>Close</stp>
        <stp>A</stp>
        <stp>0</stp>
        <stp>all</stp>
        <stp/>
        <stp/>
        <stp/>
        <stp>T</stp>
        <tr r="M210" s="1"/>
      </tp>
      <tp>
        <v>-7.2011844938980545</v>
        <stp/>
        <stp>StudyData</stp>
        <stp>S.WM</stp>
        <stp>PCB</stp>
        <stp>BaseType=Index,Index=1</stp>
        <stp>Close</stp>
        <stp>Q</stp>
        <stp>0</stp>
        <stp>all</stp>
        <stp/>
        <stp/>
        <stp/>
        <stp>T</stp>
        <tr r="L488" s="1"/>
      </tp>
      <tp>
        <v>5.2899231662152415</v>
        <stp/>
        <stp>StudyData</stp>
        <stp>S.PM</stp>
        <stp>PCB</stp>
        <stp>BaseType=Index,Index=1</stp>
        <stp>Close</stp>
        <stp>Q</stp>
        <stp>0</stp>
        <stp>all</stp>
        <stp/>
        <stp/>
        <stp/>
        <stp>T</stp>
        <tr r="L372" s="1"/>
      </tp>
      <tp t="s">
        <v/>
        <stp/>
        <stp>StudyData</stp>
        <stp>S.WM</stp>
        <stp>PCB</stp>
        <stp>BaseType=Index,Index=1</stp>
        <stp>Close</stp>
        <stp>W</stp>
        <stp>0</stp>
        <stp>all</stp>
        <stp/>
        <stp/>
        <stp/>
        <stp>T</stp>
        <tr r="J488" s="1"/>
      </tp>
      <tp>
        <v>0.9861904762</v>
        <stp/>
        <stp>StudyData</stp>
        <stp>ATR(S.LVS,MAType:=Sim,Period:=21)</stp>
        <stp>Bar</stp>
        <stp/>
        <stp>Close</stp>
        <stp>D</stp>
        <stp/>
        <stp/>
        <stp/>
        <stp/>
        <stp/>
        <stp>T</stp>
        <tr r="P292" s="1"/>
      </tp>
      <tp>
        <v>2.0147619047999998</v>
        <stp/>
        <stp>StudyData</stp>
        <stp>ATR(S.LYB,MAType:=Sim,Period:=21)</stp>
        <stp>Bar</stp>
        <stp/>
        <stp>Close</stp>
        <stp>D</stp>
        <stp/>
        <stp/>
        <stp/>
        <stp/>
        <stp/>
        <stp>T</stp>
        <tr r="P293" s="1"/>
      </tp>
      <tp>
        <v>3.7542857142999999</v>
        <stp/>
        <stp>StudyData</stp>
        <stp>ATR(S.LYV,MAType:=Sim,Period:=21)</stp>
        <stp>Bar</stp>
        <stp/>
        <stp>Close</stp>
        <stp>D</stp>
        <stp/>
        <stp/>
        <stp/>
        <stp/>
        <stp/>
        <stp>T</stp>
        <tr r="P294" s="1"/>
      </tp>
      <tp>
        <v>4.9549450779999997</v>
        <stp/>
        <stp>StudyData</stp>
        <stp>S.PCAR</stp>
        <stp>StdDev</stp>
        <stp>InputChoice=Close,Period1=21</stp>
        <stp>STDDEV</stp>
        <stp>D</stp>
        <stp/>
        <stp>all</stp>
        <stp/>
        <stp/>
        <stp/>
        <stp>T</stp>
        <tr r="R359" s="1"/>
      </tp>
      <tp>
        <v>20.9785719636</v>
        <stp/>
        <stp>StudyData</stp>
        <stp>S.PANW</stp>
        <stp>StdDev</stp>
        <stp>InputChoice=Close,Period1=21</stp>
        <stp>STDDEV</stp>
        <stp>D</stp>
        <stp/>
        <stp>all</stp>
        <stp/>
        <stp/>
        <stp/>
        <stp>T</stp>
        <tr r="R357" s="1"/>
      </tp>
      <tp>
        <v>7.8955560566000003</v>
        <stp/>
        <stp>StudyData</stp>
        <stp>S.PAYX</stp>
        <stp>StdDev</stp>
        <stp>InputChoice=Close,Period1=21</stp>
        <stp>STDDEV</stp>
        <stp>D</stp>
        <stp/>
        <stp>all</stp>
        <stp/>
        <stp/>
        <stp/>
        <stp>T</stp>
        <tr r="R358" s="1"/>
      </tp>
      <tp>
        <v>5.1614132167999998</v>
        <stp/>
        <stp>StudyData</stp>
        <stp>S.PODD</stp>
        <stp>StdDev</stp>
        <stp>InputChoice=Close,Period1=21</stp>
        <stp>STDDEV</stp>
        <stp>D</stp>
        <stp/>
        <stp>all</stp>
        <stp/>
        <stp/>
        <stp/>
        <stp>T</stp>
        <tr r="R376" s="1"/>
      </tp>
      <tp>
        <v>8.2917985323999996</v>
        <stp/>
        <stp>StudyData</stp>
        <stp>S.PLTR</stp>
        <stp>StdDev</stp>
        <stp>InputChoice=Close,Period1=21</stp>
        <stp>STDDEV</stp>
        <stp>D</stp>
        <stp/>
        <stp>all</stp>
        <stp/>
        <stp/>
        <stp/>
        <stp>T</stp>
        <tr r="R371" s="1"/>
      </tp>
      <tp>
        <v>0.4082949447</v>
        <stp/>
        <stp>StudyData</stp>
        <stp>S.PSKY</stp>
        <stp>StdDev</stp>
        <stp>InputChoice=Close,Period1=21</stp>
        <stp>STDDEV</stp>
        <stp>D</stp>
        <stp/>
        <stp>all</stp>
        <stp/>
        <stp/>
        <stp/>
        <stp>T</stp>
        <tr r="R381" s="1"/>
      </tp>
      <tp>
        <v>1.1666472301999999</v>
        <stp/>
        <stp>StudyData</stp>
        <stp>S.PYPL</stp>
        <stp>StdDev</stp>
        <stp>InputChoice=Close,Period1=21</stp>
        <stp>STDDEV</stp>
        <stp>D</stp>
        <stp/>
        <stp>all</stp>
        <stp/>
        <stp/>
        <stp/>
        <stp>T</stp>
        <tr r="R385" s="1"/>
      </tp>
      <tp>
        <v>-8.3185546442030542</v>
        <stp/>
        <stp>StudyData</stp>
        <stp>S.TMUS</stp>
        <stp>PCB</stp>
        <stp>BaseType=Index,Index=1</stp>
        <stp>Close</stp>
        <stp>M</stp>
        <stp>0</stp>
        <stp>all</stp>
        <stp/>
        <stp/>
        <stp/>
        <stp>T</stp>
        <tr r="K440" s="1"/>
      </tp>
      <tp>
        <v>-18.523443656422373</v>
        <stp/>
        <stp>StudyData</stp>
        <stp>S.TMUS</stp>
        <stp>PCB</stp>
        <stp>BaseType=Index,Index=1</stp>
        <stp>Close</stp>
        <stp>A</stp>
        <stp>0</stp>
        <stp>all</stp>
        <stp/>
        <stp/>
        <stp/>
        <stp>T</stp>
        <tr r="M440" s="1"/>
      </tp>
      <tp>
        <v>-1.371251415966126</v>
        <stp/>
        <stp>StudyData</stp>
        <stp>S.TMUS</stp>
        <stp>PCB</stp>
        <stp>BaseType=Index,Index=1</stp>
        <stp>Close</stp>
        <stp>Q</stp>
        <stp>0</stp>
        <stp>all</stp>
        <stp/>
        <stp/>
        <stp/>
        <stp>T</stp>
        <tr r="L440" s="1"/>
      </tp>
      <tp t="s">
        <v/>
        <stp/>
        <stp>StudyData</stp>
        <stp>S.TMUS</stp>
        <stp>PCB</stp>
        <stp>BaseType=Index,Index=1</stp>
        <stp>Close</stp>
        <stp>W</stp>
        <stp>0</stp>
        <stp>all</stp>
        <stp/>
        <stp/>
        <stp/>
        <stp>T</stp>
        <tr r="J440" s="1"/>
      </tp>
      <tp>
        <v>7.9951544518473661</v>
        <stp/>
        <stp>StudyData</stp>
        <stp>S.VTRS</stp>
        <stp>PCB</stp>
        <stp>BaseType=Index,Index=1</stp>
        <stp>Close</stp>
        <stp>M</stp>
        <stp>0</stp>
        <stp>all</stp>
        <stp/>
        <stp/>
        <stp/>
        <stp>T</stp>
        <tr r="K478" s="1"/>
      </tp>
      <tp>
        <v>43.212851405622487</v>
        <stp/>
        <stp>StudyData</stp>
        <stp>S.VTRS</stp>
        <stp>PCB</stp>
        <stp>BaseType=Index,Index=1</stp>
        <stp>Close</stp>
        <stp>A</stp>
        <stp>0</stp>
        <stp>all</stp>
        <stp/>
        <stp/>
        <stp/>
        <stp>T</stp>
        <tr r="M478" s="1"/>
      </tp>
      <tp t="s">
        <v/>
        <stp/>
        <stp>StudyData</stp>
        <stp>S.VTRS</stp>
        <stp>PCB</stp>
        <stp>BaseType=Index,Index=1</stp>
        <stp>Close</stp>
        <stp>W</stp>
        <stp>0</stp>
        <stp>all</stp>
        <stp/>
        <stp/>
        <stp/>
        <stp>T</stp>
        <tr r="J478" s="1"/>
      </tp>
      <tp>
        <v>12.279596977329982</v>
        <stp/>
        <stp>StudyData</stp>
        <stp>S.VTRS</stp>
        <stp>PCB</stp>
        <stp>BaseType=Index,Index=1</stp>
        <stp>Close</stp>
        <stp>Q</stp>
        <stp>0</stp>
        <stp>all</stp>
        <stp/>
        <stp/>
        <stp/>
        <stp>T</stp>
        <tr r="L478" s="1"/>
      </tp>
      <tp>
        <v>-3.1461134238722535</v>
        <stp/>
        <stp>StudyData</stp>
        <stp>S.SNPS</stp>
        <stp>PCB</stp>
        <stp>BaseType=Index,Index=1</stp>
        <stp>Close</stp>
        <stp>M</stp>
        <stp>0</stp>
        <stp>all</stp>
        <stp/>
        <stp/>
        <stp/>
        <stp>T</stp>
        <tr r="K412" s="1"/>
      </tp>
      <tp>
        <v>-9.3587669249765888</v>
        <stp/>
        <stp>StudyData</stp>
        <stp>S.SNPS</stp>
        <stp>PCB</stp>
        <stp>BaseType=Index,Index=1</stp>
        <stp>Close</stp>
        <stp>A</stp>
        <stp>0</stp>
        <stp>all</stp>
        <stp/>
        <stp/>
        <stp/>
        <stp>T</stp>
        <tr r="M412" s="1"/>
      </tp>
      <tp t="s">
        <v/>
        <stp/>
        <stp>StudyData</stp>
        <stp>S.SNPS</stp>
        <stp>PCB</stp>
        <stp>BaseType=Index,Index=1</stp>
        <stp>Close</stp>
        <stp>W</stp>
        <stp>0</stp>
        <stp>all</stp>
        <stp/>
        <stp/>
        <stp/>
        <stp>T</stp>
        <tr r="J412" s="1"/>
      </tp>
      <tp>
        <v>-4.5530970475485919</v>
        <stp/>
        <stp>StudyData</stp>
        <stp>S.SNPS</stp>
        <stp>PCB</stp>
        <stp>BaseType=Index,Index=1</stp>
        <stp>Close</stp>
        <stp>Q</stp>
        <stp>0</stp>
        <stp>all</stp>
        <stp/>
        <stp/>
        <stp/>
        <stp>T</stp>
        <tr r="L412" s="1"/>
      </tp>
      <tp t="s">
        <v/>
        <stp/>
        <stp>StudyData</stp>
        <stp>S.SWKS</stp>
        <stp>PCB</stp>
        <stp>BaseType=Index,Index=1</stp>
        <stp>Close</stp>
        <stp>W</stp>
        <stp>0</stp>
        <stp>all</stp>
        <stp/>
        <stp/>
        <stp/>
        <stp>T</stp>
        <tr r="J425" s="1"/>
      </tp>
      <tp>
        <v>31.76991150442479</v>
        <stp/>
        <stp>StudyData</stp>
        <stp>S.SWKS</stp>
        <stp>PCB</stp>
        <stp>BaseType=Index,Index=1</stp>
        <stp>Close</stp>
        <stp>Q</stp>
        <stp>0</stp>
        <stp>all</stp>
        <stp/>
        <stp/>
        <stp/>
        <stp>T</stp>
        <tr r="L425" s="1"/>
      </tp>
      <tp>
        <v>40.892603690269667</v>
        <stp/>
        <stp>StudyData</stp>
        <stp>S.SWKS</stp>
        <stp>PCB</stp>
        <stp>BaseType=Index,Index=1</stp>
        <stp>Close</stp>
        <stp>A</stp>
        <stp>0</stp>
        <stp>all</stp>
        <stp/>
        <stp/>
        <stp/>
        <stp>T</stp>
        <tr r="M425" s="1"/>
      </tp>
      <tp>
        <v>33.323384569467237</v>
        <stp/>
        <stp>StudyData</stp>
        <stp>S.SWKS</stp>
        <stp>PCB</stp>
        <stp>BaseType=Index,Index=1</stp>
        <stp>Close</stp>
        <stp>M</stp>
        <stp>0</stp>
        <stp>all</stp>
        <stp/>
        <stp/>
        <stp/>
        <stp>T</stp>
        <tr r="K425" s="1"/>
      </tp>
      <tp>
        <v>9.612793100350375</v>
        <stp/>
        <stp>StudyData</stp>
        <stp>S.ARES</stp>
        <stp>PCB</stp>
        <stp>BaseType=Index,Index=1</stp>
        <stp>Close</stp>
        <stp>Q</stp>
        <stp>0</stp>
        <stp>all</stp>
        <stp/>
        <stp/>
        <stp/>
        <stp>T</stp>
        <tr r="L44" s="1"/>
      </tp>
      <tp t="s">
        <v/>
        <stp/>
        <stp>StudyData</stp>
        <stp>S.ARES</stp>
        <stp>PCB</stp>
        <stp>BaseType=Index,Index=1</stp>
        <stp>Close</stp>
        <stp>W</stp>
        <stp>0</stp>
        <stp>all</stp>
        <stp/>
        <stp/>
        <stp/>
        <stp>T</stp>
        <tr r="J44" s="1"/>
      </tp>
      <tp>
        <v>-14.779632604595941</v>
        <stp/>
        <stp>StudyData</stp>
        <stp>S.ARES</stp>
        <stp>PCB</stp>
        <stp>BaseType=Index,Index=1</stp>
        <stp>Close</stp>
        <stp>M</stp>
        <stp>0</stp>
        <stp>all</stp>
        <stp/>
        <stp/>
        <stp/>
        <stp>T</stp>
        <tr r="K44" s="1"/>
      </tp>
      <tp>
        <v>-24.512776093546986</v>
        <stp/>
        <stp>StudyData</stp>
        <stp>S.ARES</stp>
        <stp>PCB</stp>
        <stp>BaseType=Index,Index=1</stp>
        <stp>Close</stp>
        <stp>A</stp>
        <stp>0</stp>
        <stp>all</stp>
        <stp/>
        <stp/>
        <stp/>
        <stp>T</stp>
        <tr r="M44" s="1"/>
      </tp>
      <tp>
        <v>-13.106149419162314</v>
        <stp/>
        <stp>StudyData</stp>
        <stp>S.CDNS</stp>
        <stp>PCB</stp>
        <stp>BaseType=Index,Index=1</stp>
        <stp>Close</stp>
        <stp>Q</stp>
        <stp>0</stp>
        <stp>all</stp>
        <stp/>
        <stp/>
        <stp/>
        <stp>T</stp>
        <tr r="L84" s="1"/>
      </tp>
      <tp t="s">
        <v/>
        <stp/>
        <stp>StudyData</stp>
        <stp>S.CDNS</stp>
        <stp>PCB</stp>
        <stp>BaseType=Index,Index=1</stp>
        <stp>Close</stp>
        <stp>W</stp>
        <stp>0</stp>
        <stp>all</stp>
        <stp/>
        <stp/>
        <stp/>
        <stp>T</stp>
        <tr r="J84" s="1"/>
      </tp>
      <tp>
        <v>4.3348902680913728</v>
        <stp/>
        <stp>StudyData</stp>
        <stp>S.CDNS</stp>
        <stp>PCB</stp>
        <stp>BaseType=Index,Index=1</stp>
        <stp>Close</stp>
        <stp>A</stp>
        <stp>0</stp>
        <stp>all</stp>
        <stp/>
        <stp/>
        <stp/>
        <stp>T</stp>
        <tr r="M84" s="1"/>
      </tp>
      <tp>
        <v>-3.7339866580081567</v>
        <stp/>
        <stp>StudyData</stp>
        <stp>S.CDNS</stp>
        <stp>PCB</stp>
        <stp>BaseType=Index,Index=1</stp>
        <stp>Close</stp>
        <stp>M</stp>
        <stp>0</stp>
        <stp>all</stp>
        <stp/>
        <stp/>
        <stp/>
        <stp>T</stp>
        <tr r="K84" s="1"/>
      </tp>
      <tp t="s">
        <v/>
        <stp/>
        <stp>StudyData</stp>
        <stp>S.CTAS</stp>
        <stp>PCB</stp>
        <stp>BaseType=Index,Index=1</stp>
        <stp>Close</stp>
        <stp>W</stp>
        <stp>0</stp>
        <stp>all</stp>
        <stp/>
        <stp/>
        <stp/>
        <stp>T</stp>
        <tr r="J121" s="1"/>
      </tp>
      <tp>
        <v>17.538805268109115</v>
        <stp/>
        <stp>StudyData</stp>
        <stp>S.CTAS</stp>
        <stp>PCB</stp>
        <stp>BaseType=Index,Index=1</stp>
        <stp>Close</stp>
        <stp>Q</stp>
        <stp>0</stp>
        <stp>all</stp>
        <stp/>
        <stp/>
        <stp/>
        <stp>T</stp>
        <tr r="L121" s="1"/>
      </tp>
      <tp>
        <v>-0.93166162842558875</v>
        <stp/>
        <stp>StudyData</stp>
        <stp>S.CTAS</stp>
        <stp>PCB</stp>
        <stp>BaseType=Index,Index=1</stp>
        <stp>Close</stp>
        <stp>M</stp>
        <stp>0</stp>
        <stp>all</stp>
        <stp/>
        <stp/>
        <stp/>
        <stp>T</stp>
        <tr r="K121" s="1"/>
      </tp>
      <tp>
        <v>6.2955282607539758</v>
        <stp/>
        <stp>StudyData</stp>
        <stp>S.CTAS</stp>
        <stp>PCB</stp>
        <stp>BaseType=Index,Index=1</stp>
        <stp>Close</stp>
        <stp>A</stp>
        <stp>0</stp>
        <stp>all</stp>
        <stp/>
        <stp/>
        <stp/>
        <stp>T</stp>
        <tr r="M121" s="1"/>
      </tp>
      <tp>
        <v>20.044673205788094</v>
        <stp/>
        <stp>StudyData</stp>
        <stp>S.LDOS</stp>
        <stp>PCB</stp>
        <stp>BaseType=Index,Index=1</stp>
        <stp>Close</stp>
        <stp>Q</stp>
        <stp>0</stp>
        <stp>all</stp>
        <stp/>
        <stp/>
        <stp/>
        <stp>T</stp>
        <tr r="L278" s="1"/>
      </tp>
      <tp t="s">
        <v/>
        <stp/>
        <stp>StudyData</stp>
        <stp>S.LDOS</stp>
        <stp>PCB</stp>
        <stp>BaseType=Index,Index=1</stp>
        <stp>Close</stp>
        <stp>W</stp>
        <stp>0</stp>
        <stp>all</stp>
        <stp/>
        <stp/>
        <stp/>
        <stp>T</stp>
        <tr r="J278" s="1"/>
      </tp>
      <tp>
        <v>-31.480044345898008</v>
        <stp/>
        <stp>StudyData</stp>
        <stp>S.LDOS</stp>
        <stp>PCB</stp>
        <stp>BaseType=Index,Index=1</stp>
        <stp>Close</stp>
        <stp>A</stp>
        <stp>0</stp>
        <stp>all</stp>
        <stp/>
        <stp/>
        <stp/>
        <stp>T</stp>
        <tr r="M278" s="1"/>
      </tp>
      <tp>
        <v>-11.839383781470657</v>
        <stp/>
        <stp>StudyData</stp>
        <stp>S.LDOS</stp>
        <stp>PCB</stp>
        <stp>BaseType=Index,Index=1</stp>
        <stp>Close</stp>
        <stp>M</stp>
        <stp>0</stp>
        <stp>all</stp>
        <stp/>
        <stp/>
        <stp/>
        <stp>T</stp>
        <tr r="K278" s="1"/>
      </tp>
      <tp t="s">
        <v/>
        <stp/>
        <stp>StudyData</stp>
        <stp>S.OTIS</stp>
        <stp>PCB</stp>
        <stp>BaseType=Index,Index=1</stp>
        <stp>Close</stp>
        <stp>W</stp>
        <stp>0</stp>
        <stp>all</stp>
        <stp/>
        <stp/>
        <stp/>
        <stp>T</stp>
        <tr r="J354" s="1"/>
      </tp>
      <tp>
        <v>-7.9050279329609072</v>
        <stp/>
        <stp>StudyData</stp>
        <stp>S.OTIS</stp>
        <stp>PCB</stp>
        <stp>BaseType=Index,Index=1</stp>
        <stp>Close</stp>
        <stp>Q</stp>
        <stp>0</stp>
        <stp>all</stp>
        <stp/>
        <stp/>
        <stp/>
        <stp>T</stp>
        <tr r="L354" s="1"/>
      </tp>
      <tp>
        <v>-24.510589582140824</v>
        <stp/>
        <stp>StudyData</stp>
        <stp>S.OTIS</stp>
        <stp>PCB</stp>
        <stp>BaseType=Index,Index=1</stp>
        <stp>Close</stp>
        <stp>A</stp>
        <stp>0</stp>
        <stp>all</stp>
        <stp/>
        <stp/>
        <stp/>
        <stp>T</stp>
        <tr r="M354" s="1"/>
      </tp>
      <tp>
        <v>-7.2964993673555432</v>
        <stp/>
        <stp>StudyData</stp>
        <stp>S.OTIS</stp>
        <stp>PCB</stp>
        <stp>BaseType=Index,Index=1</stp>
        <stp>Close</stp>
        <stp>M</stp>
        <stp>0</stp>
        <stp>all</stp>
        <stp/>
        <stp/>
        <stp/>
        <stp>T</stp>
        <tr r="K354" s="1"/>
      </tp>
      <tp>
        <v>-5.2974779047208518</v>
        <stp/>
        <stp>StudyData</stp>
        <stp>S.NTRS</stp>
        <stp>PCB</stp>
        <stp>BaseType=Index,Index=1</stp>
        <stp>Close</stp>
        <stp>M</stp>
        <stp>0</stp>
        <stp>all</stp>
        <stp/>
        <stp/>
        <stp/>
        <stp>T</stp>
        <tr r="K340" s="1"/>
      </tp>
      <tp>
        <v>28.655099201991352</v>
        <stp/>
        <stp>StudyData</stp>
        <stp>S.NTRS</stp>
        <stp>PCB</stp>
        <stp>BaseType=Index,Index=1</stp>
        <stp>Close</stp>
        <stp>A</stp>
        <stp>0</stp>
        <stp>all</stp>
        <stp/>
        <stp/>
        <stp/>
        <stp>T</stp>
        <tr r="M340" s="1"/>
      </tp>
      <tp t="s">
        <v/>
        <stp/>
        <stp>StudyData</stp>
        <stp>S.NTRS</stp>
        <stp>PCB</stp>
        <stp>BaseType=Index,Index=1</stp>
        <stp>Close</stp>
        <stp>W</stp>
        <stp>0</stp>
        <stp>all</stp>
        <stp/>
        <stp/>
        <stp/>
        <stp>T</stp>
        <tr r="J340" s="1"/>
      </tp>
      <tp>
        <v>1.0872066267832412</v>
        <stp/>
        <stp>StudyData</stp>
        <stp>S.NTRS</stp>
        <stp>PCB</stp>
        <stp>BaseType=Index,Index=1</stp>
        <stp>Close</stp>
        <stp>Q</stp>
        <stp>0</stp>
        <stp>all</stp>
        <stp/>
        <stp/>
        <stp/>
        <stp>T</stp>
        <tr r="L340" s="1"/>
      </tp>
      <tp>
        <v>78.232196466361543</v>
        <stp/>
        <stp>StudyData</stp>
        <stp>S.KEYS</stp>
        <stp>PCB</stp>
        <stp>BaseType=Index,Index=1</stp>
        <stp>Close</stp>
        <stp>A</stp>
        <stp>0</stp>
        <stp>all</stp>
        <stp/>
        <stp/>
        <stp/>
        <stp>T</stp>
        <tr r="M267" s="1"/>
      </tp>
      <tp>
        <v>12.224976758599333</v>
        <stp/>
        <stp>StudyData</stp>
        <stp>S.KEYS</stp>
        <stp>PCB</stp>
        <stp>BaseType=Index,Index=1</stp>
        <stp>Close</stp>
        <stp>M</stp>
        <stp>0</stp>
        <stp>all</stp>
        <stp/>
        <stp/>
        <stp/>
        <stp>T</stp>
        <tr r="K267" s="1"/>
      </tp>
      <tp t="s">
        <v/>
        <stp/>
        <stp>StudyData</stp>
        <stp>S.KEYS</stp>
        <stp>PCB</stp>
        <stp>BaseType=Index,Index=1</stp>
        <stp>Close</stp>
        <stp>W</stp>
        <stp>0</stp>
        <stp>all</stp>
        <stp/>
        <stp/>
        <stp/>
        <stp>T</stp>
        <tr r="J267" s="1"/>
      </tp>
      <tp>
        <v>3.4507384237438345</v>
        <stp/>
        <stp>StudyData</stp>
        <stp>S.KEYS</stp>
        <stp>PCB</stp>
        <stp>BaseType=Index,Index=1</stp>
        <stp>Close</stp>
        <stp>Q</stp>
        <stp>0</stp>
        <stp>all</stp>
        <stp/>
        <stp/>
        <stp/>
        <stp>T</stp>
        <tr r="L267" s="1"/>
      </tp>
      <tp>
        <v>4.6685714286</v>
        <stp/>
        <stp>StudyData</stp>
        <stp>ATR(S.CAH,MAType:=Sim,Period:=21)</stp>
        <stp>Bar</stp>
        <stp/>
        <stp>Close</stp>
        <stp>D</stp>
        <stp/>
        <stp/>
        <stp/>
        <stp/>
        <stp/>
        <stp>T</stp>
        <tr r="P75" s="1"/>
      </tp>
      <tp>
        <v>19.594761904799999</v>
        <stp/>
        <stp>StudyData</stp>
        <stp>ATR(S.CAT,MAType:=Sim,Period:=21)</stp>
        <stp>Bar</stp>
        <stp/>
        <stp>Close</stp>
        <stp>D</stp>
        <stp/>
        <stp/>
        <stp/>
        <stp/>
        <stp/>
        <stp>T</stp>
        <tr r="P78" s="1"/>
      </tp>
      <tp>
        <v>0.68047619049999997</v>
        <stp/>
        <stp>StudyData</stp>
        <stp>ATR(S.CCL,MAType:=Sim,Period:=21)</stp>
        <stp>Bar</stp>
        <stp/>
        <stp>Close</stp>
        <stp>D</stp>
        <stp/>
        <stp/>
        <stp/>
        <stp/>
        <stp/>
        <stp>T</stp>
        <tr r="P83" s="1"/>
      </tp>
      <tp>
        <v>1.8609523809999999</v>
        <stp/>
        <stp>StudyData</stp>
        <stp>ATR(S.CCI,MAType:=Sim,Period:=21)</stp>
        <stp>Bar</stp>
        <stp/>
        <stp>Close</stp>
        <stp>D</stp>
        <stp/>
        <stp/>
        <stp/>
        <stp/>
        <stp/>
        <stp>T</stp>
        <tr r="P82" s="1"/>
      </tp>
      <tp>
        <v>9.4523809524000004</v>
        <stp/>
        <stp>StudyData</stp>
        <stp>ATR(S.CEG,MAType:=Sim,Period:=21)</stp>
        <stp>Bar</stp>
        <stp/>
        <stp>Close</stp>
        <stp>D</stp>
        <stp/>
        <stp/>
        <stp/>
        <stp/>
        <stp/>
        <stp>T</stp>
        <tr r="P86" s="1"/>
      </tp>
      <tp>
        <v>5.6671428571</v>
        <stp/>
        <stp>StudyData</stp>
        <stp>ATR(S.CDW,MAType:=Sim,Period:=21)</stp>
        <stp>Bar</stp>
        <stp/>
        <stp>Close</stp>
        <stp>D</stp>
        <stp/>
        <stp/>
        <stp/>
        <stp/>
        <stp/>
        <stp>T</stp>
        <tr r="P85" s="1"/>
      </tp>
      <tp>
        <v>1.5123809524</v>
        <stp/>
        <stp>StudyData</stp>
        <stp>ATR(S.CFG,MAType:=Sim,Period:=21)</stp>
        <stp>Bar</stp>
        <stp/>
        <stp>Close</stp>
        <stp>D</stp>
        <stp/>
        <stp/>
        <stp/>
        <stp/>
        <stp/>
        <stp>T</stp>
        <tr r="P88" s="1"/>
      </tp>
      <tp>
        <v>1.5542857143</v>
        <stp/>
        <stp>StudyData</stp>
        <stp>ATR(S.CHD,MAType:=Sim,Period:=21)</stp>
        <stp>Bar</stp>
        <stp/>
        <stp>Close</stp>
        <stp>D</stp>
        <stp/>
        <stp/>
        <stp/>
        <stp/>
        <stp/>
        <stp>T</stp>
        <tr r="P89" s="1"/>
      </tp>
      <tp>
        <v>1.0538095238</v>
        <stp/>
        <stp>StudyData</stp>
        <stp>ATR(S.CMG,MAType:=Sim,Period:=21)</stp>
        <stp>Bar</stp>
        <stp/>
        <stp>Close</stp>
        <stp>D</stp>
        <stp/>
        <stp/>
        <stp/>
        <stp/>
        <stp/>
        <stp>T</stp>
        <tr r="P99" s="1"/>
      </tp>
      <tp>
        <v>5.7176190476000004</v>
        <stp/>
        <stp>StudyData</stp>
        <stp>ATR(S.CME,MAType:=Sim,Period:=21)</stp>
        <stp>Bar</stp>
        <stp/>
        <stp>Close</stp>
        <stp>D</stp>
        <stp/>
        <stp/>
        <stp/>
        <stp/>
        <stp/>
        <stp>T</stp>
        <tr r="P98" s="1"/>
      </tp>
      <tp>
        <v>13.759523809499999</v>
        <stp/>
        <stp>StudyData</stp>
        <stp>ATR(S.CMI,MAType:=Sim,Period:=21)</stp>
        <stp>Bar</stp>
        <stp/>
        <stp>Close</stp>
        <stp>D</stp>
        <stp/>
        <stp/>
        <stp/>
        <stp/>
        <stp/>
        <stp>T</stp>
        <tr r="P100" s="1"/>
      </tp>
      <tp>
        <v>0.95428571429999998</v>
        <stp/>
        <stp>StudyData</stp>
        <stp>ATR(S.CMS,MAType:=Sim,Period:=21)</stp>
        <stp>Bar</stp>
        <stp/>
        <stp>Close</stp>
        <stp>D</stp>
        <stp/>
        <stp/>
        <stp/>
        <stp/>
        <stp/>
        <stp>T</stp>
        <tr r="P101" s="1"/>
      </tp>
      <tp>
        <v>2.5876190476000001</v>
        <stp/>
        <stp>StudyData</stp>
        <stp>ATR(S.CLX,MAType:=Sim,Period:=21)</stp>
        <stp>Bar</stp>
        <stp/>
        <stp>Close</stp>
        <stp>D</stp>
        <stp/>
        <stp/>
        <stp/>
        <stp/>
        <stp/>
        <stp>T</stp>
        <tr r="P96" s="1"/>
      </tp>
      <tp>
        <v>4.6123809523999997</v>
        <stp/>
        <stp>StudyData</stp>
        <stp>ATR(S.COF,MAType:=Sim,Period:=21)</stp>
        <stp>Bar</stp>
        <stp/>
        <stp>Close</stp>
        <stp>D</stp>
        <stp/>
        <stp/>
        <stp/>
        <stp/>
        <stp/>
        <stp>T</stp>
        <tr r="P104" s="1"/>
      </tp>
      <tp>
        <v>2.279047619</v>
        <stp/>
        <stp>StudyData</stp>
        <stp>ATR(S.COO,MAType:=Sim,Period:=21)</stp>
        <stp>Bar</stp>
        <stp/>
        <stp>Close</stp>
        <stp>D</stp>
        <stp/>
        <stp/>
        <stp/>
        <stp/>
        <stp/>
        <stp>T</stp>
        <tr r="P107" s="1"/>
      </tp>
      <tp>
        <v>6.6952380951999997</v>
        <stp/>
        <stp>StudyData</stp>
        <stp>ATR(S.COR,MAType:=Sim,Period:=21)</stp>
        <stp>Bar</stp>
        <stp/>
        <stp>Close</stp>
        <stp>D</stp>
        <stp/>
        <stp/>
        <stp/>
        <stp/>
        <stp/>
        <stp>T</stp>
        <tr r="P109" s="1"/>
      </tp>
      <tp>
        <v>3.2823809524000001</v>
        <stp/>
        <stp>StudyData</stp>
        <stp>ATR(S.COP,MAType:=Sim,Period:=21)</stp>
        <stp>Bar</stp>
        <stp/>
        <stp>Close</stp>
        <stp>D</stp>
        <stp/>
        <stp/>
        <stp/>
        <stp/>
        <stp/>
        <stp>T</stp>
        <tr r="P108" s="1"/>
      </tp>
      <tp>
        <v>2.2171428570999998</v>
        <stp/>
        <stp>StudyData</stp>
        <stp>ATR(S.CNC,MAType:=Sim,Period:=21)</stp>
        <stp>Bar</stp>
        <stp/>
        <stp>Close</stp>
        <stp>D</stp>
        <stp/>
        <stp/>
        <stp/>
        <stp/>
        <stp/>
        <stp>T</stp>
        <tr r="P102" s="1"/>
      </tp>
      <tp>
        <v>0.60142857139999994</v>
        <stp/>
        <stp>StudyData</stp>
        <stp>ATR(S.CNP,MAType:=Sim,Period:=21)</stp>
        <stp>Bar</stp>
        <stp/>
        <stp>Close</stp>
        <stp>D</stp>
        <stp/>
        <stp/>
        <stp/>
        <stp/>
        <stp/>
        <stp>T</stp>
        <tr r="P103" s="1"/>
      </tp>
      <tp>
        <v>1.5647619048000001</v>
        <stp/>
        <stp>StudyData</stp>
        <stp>ATR(S.CPT,MAType:=Sim,Period:=21)</stp>
        <stp>Bar</stp>
        <stp/>
        <stp>Close</stp>
        <stp>D</stp>
        <stp/>
        <stp/>
        <stp/>
        <stp/>
        <stp/>
        <stp>T</stp>
        <tr r="P113" s="1"/>
      </tp>
      <tp>
        <v>0.95904761900000002</v>
        <stp/>
        <stp>StudyData</stp>
        <stp>ATR(S.CSX,MAType:=Sim,Period:=21)</stp>
        <stp>Bar</stp>
        <stp/>
        <stp>Close</stp>
        <stp>D</stp>
        <stp/>
        <stp/>
        <stp/>
        <stp/>
        <stp/>
        <stp>T</stp>
        <tr r="P120" s="1"/>
      </tp>
      <tp>
        <v>9.1361904761999995</v>
        <stp/>
        <stp>StudyData</stp>
        <stp>ATR(S.CRL,MAType:=Sim,Period:=21)</stp>
        <stp>Bar</stp>
        <stp/>
        <stp>Close</stp>
        <stp>D</stp>
        <stp/>
        <stp/>
        <stp/>
        <stp/>
        <stp/>
        <stp>T</stp>
        <tr r="P115" s="1"/>
      </tp>
      <tp>
        <v>8.5342857142999993</v>
        <stp/>
        <stp>StudyData</stp>
        <stp>ATR(S.CRM,MAType:=Sim,Period:=21)</stp>
        <stp>Bar</stp>
        <stp/>
        <stp>Close</stp>
        <stp>D</stp>
        <stp/>
        <stp/>
        <stp/>
        <stp/>
        <stp/>
        <stp>T</stp>
        <tr r="P116" s="1"/>
      </tp>
      <tp>
        <v>2.3295238094999999</v>
        <stp/>
        <stp>StudyData</stp>
        <stp>ATR(S.CRH,MAType:=Sim,Period:=21)</stp>
        <stp>Bar</stp>
        <stp/>
        <stp>Close</stp>
        <stp>D</stp>
        <stp/>
        <stp/>
        <stp/>
        <stp/>
        <stp/>
        <stp>T</stp>
        <tr r="P114" s="1"/>
      </tp>
      <tp t="s">
        <v/>
        <stp/>
        <stp>StudyData</stp>
        <stp>S.CB</stp>
        <stp>PCB</stp>
        <stp>BaseType=Index,Index=1</stp>
        <stp>Close</stp>
        <stp>W</stp>
        <stp>0</stp>
        <stp>all</stp>
        <stp/>
        <stp/>
        <stp/>
        <stp>T</stp>
        <tr r="J79" s="1"/>
      </tp>
      <tp>
        <v>-2.162939484651055</v>
        <stp/>
        <stp>StudyData</stp>
        <stp>S.CB</stp>
        <stp>PCB</stp>
        <stp>BaseType=Index,Index=1</stp>
        <stp>Close</stp>
        <stp>Q</stp>
        <stp>0</stp>
        <stp>all</stp>
        <stp/>
        <stp/>
        <stp/>
        <stp>T</stp>
        <tr r="L79" s="1"/>
      </tp>
      <tp>
        <v>-1.5445953927938623</v>
        <stp/>
        <stp>StudyData</stp>
        <stp>S.CB</stp>
        <stp>PCB</stp>
        <stp>BaseType=Index,Index=1</stp>
        <stp>Close</stp>
        <stp>M</stp>
        <stp>0</stp>
        <stp>all</stp>
        <stp/>
        <stp/>
        <stp/>
        <stp>T</stp>
        <tr r="K79" s="1"/>
      </tp>
      <tp>
        <v>6.8082788671023966</v>
        <stp/>
        <stp>StudyData</stp>
        <stp>S.CB</stp>
        <stp>PCB</stp>
        <stp>BaseType=Index,Index=1</stp>
        <stp>Close</stp>
        <stp>A</stp>
        <stp>0</stp>
        <stp>all</stp>
        <stp/>
        <stp/>
        <stp/>
        <stp>T</stp>
        <tr r="M79" s="1"/>
      </tp>
      <tp>
        <v>2.1542857142999998</v>
        <stp/>
        <stp>StudyData</stp>
        <stp>ATR(S.CVS,MAType:=Sim,Period:=21)</stp>
        <stp>Bar</stp>
        <stp/>
        <stp>Close</stp>
        <stp>D</stp>
        <stp/>
        <stp/>
        <stp/>
        <stp/>
        <stp/>
        <stp>T</stp>
        <tr r="P125" s="1"/>
      </tp>
      <tp>
        <v>4.3195238094999997</v>
        <stp/>
        <stp>StudyData</stp>
        <stp>ATR(S.CVX,MAType:=Sim,Period:=21)</stp>
        <stp>Bar</stp>
        <stp/>
        <stp>Close</stp>
        <stp>D</stp>
        <stp/>
        <stp/>
        <stp/>
        <stp/>
        <stp/>
        <stp>T</stp>
        <tr r="P126" s="1"/>
      </tp>
      <tp>
        <v>-3.519955654101985</v>
        <stp/>
        <stp>StudyData</stp>
        <stp>S.UBER</stp>
        <stp>PCB</stp>
        <stp>BaseType=Index,Index=1</stp>
        <stp>Close</stp>
        <stp>Q</stp>
        <stp>0</stp>
        <stp>all</stp>
        <stp/>
        <stp/>
        <stp/>
        <stp>T</stp>
        <tr r="L456" s="1"/>
      </tp>
      <tp t="s">
        <v/>
        <stp/>
        <stp>StudyData</stp>
        <stp>S.UBER</stp>
        <stp>PCB</stp>
        <stp>BaseType=Index,Index=1</stp>
        <stp>Close</stp>
        <stp>W</stp>
        <stp>0</stp>
        <stp>all</stp>
        <stp/>
        <stp/>
        <stp/>
        <stp>T</stp>
        <tr r="J456" s="1"/>
      </tp>
      <tp>
        <v>-7.9709187045604768</v>
        <stp/>
        <stp>StudyData</stp>
        <stp>S.UBER</stp>
        <stp>PCB</stp>
        <stp>BaseType=Index,Index=1</stp>
        <stp>Close</stp>
        <stp>M</stp>
        <stp>0</stp>
        <stp>all</stp>
        <stp/>
        <stp/>
        <stp/>
        <stp>T</stp>
        <tr r="K456" s="1"/>
      </tp>
      <tp>
        <v>-14.796230571533474</v>
        <stp/>
        <stp>StudyData</stp>
        <stp>S.UBER</stp>
        <stp>PCB</stp>
        <stp>BaseType=Index,Index=1</stp>
        <stp>Close</stp>
        <stp>A</stp>
        <stp>0</stp>
        <stp>all</stp>
        <stp/>
        <stp/>
        <stp/>
        <stp>T</stp>
        <tr r="M456" s="1"/>
      </tp>
      <tp>
        <v>90.979047618999999</v>
        <stp/>
        <stp>StudyData</stp>
        <stp>S.IBKR</stp>
        <stp>MA</stp>
        <stp>InputChoice=Close,MAType=Sim,Period=21</stp>
        <stp>MA</stp>
        <stp>D</stp>
        <stp/>
        <stp>all</stp>
        <stp/>
        <stp/>
        <stp/>
        <stp>T</stp>
        <tr r="Q239" s="1"/>
      </tp>
      <tp>
        <v>81.584285714299995</v>
        <stp/>
        <stp>StudyData</stp>
        <stp>S.SWKS</stp>
        <stp>MA</stp>
        <stp>InputChoice=Close,MAType=Sim,Period=21</stp>
        <stp>MA</stp>
        <stp>D</stp>
        <stp/>
        <stp>all</stp>
        <stp/>
        <stp/>
        <stp/>
        <stp>T</stp>
        <tr r="Q425" s="1"/>
      </tp>
      <tp t="s">
        <v/>
        <stp/>
        <stp>StudyData</stp>
        <stp>S.PCAR</stp>
        <stp>PCB</stp>
        <stp>BaseType=Index,Index=1</stp>
        <stp>Close</stp>
        <stp>W</stp>
        <stp>0</stp>
        <stp>all</stp>
        <stp/>
        <stp/>
        <stp/>
        <stp>T</stp>
        <tr r="J359" s="1"/>
      </tp>
      <tp>
        <v>-7.3343323343323359</v>
        <stp/>
        <stp>StudyData</stp>
        <stp>S.PCAR</stp>
        <stp>PCB</stp>
        <stp>BaseType=Index,Index=1</stp>
        <stp>Close</stp>
        <stp>Q</stp>
        <stp>0</stp>
        <stp>all</stp>
        <stp/>
        <stp/>
        <stp/>
        <stp>T</stp>
        <tr r="L359" s="1"/>
      </tp>
      <tp>
        <v>-10.327882059131561</v>
        <stp/>
        <stp>StudyData</stp>
        <stp>S.PCAR</stp>
        <stp>PCB</stp>
        <stp>BaseType=Index,Index=1</stp>
        <stp>Close</stp>
        <stp>M</stp>
        <stp>0</stp>
        <stp>all</stp>
        <stp/>
        <stp/>
        <stp/>
        <stp>T</stp>
        <tr r="K359" s="1"/>
      </tp>
      <tp>
        <v>1.643685508172767</v>
        <stp/>
        <stp>StudyData</stp>
        <stp>S.PCAR</stp>
        <stp>PCB</stp>
        <stp>BaseType=Index,Index=1</stp>
        <stp>Close</stp>
        <stp>A</stp>
        <stp>0</stp>
        <stp>all</stp>
        <stp/>
        <stp/>
        <stp/>
        <stp>T</stp>
        <tr r="M359" s="1"/>
      </tp>
      <tp>
        <v>1.7652108595342957</v>
        <stp/>
        <stp>StudyData</stp>
        <stp>S.PLTR</stp>
        <stp>PCB</stp>
        <stp>BaseType=Index,Index=1</stp>
        <stp>Close</stp>
        <stp>M</stp>
        <stp>0</stp>
        <stp>all</stp>
        <stp/>
        <stp/>
        <stp/>
        <stp>T</stp>
        <tr r="K371" s="1"/>
      </tp>
      <tp>
        <v>6.7060478199718796</v>
        <stp/>
        <stp>StudyData</stp>
        <stp>S.PLTR</stp>
        <stp>PCB</stp>
        <stp>BaseType=Index,Index=1</stp>
        <stp>Close</stp>
        <stp>A</stp>
        <stp>0</stp>
        <stp>all</stp>
        <stp/>
        <stp/>
        <stp/>
        <stp>T</stp>
        <tr r="M371" s="1"/>
      </tp>
      <tp>
        <v>62.569640867403798</v>
        <stp/>
        <stp>StudyData</stp>
        <stp>S.PLTR</stp>
        <stp>PCB</stp>
        <stp>BaseType=Index,Index=1</stp>
        <stp>Close</stp>
        <stp>Q</stp>
        <stp>0</stp>
        <stp>all</stp>
        <stp/>
        <stp/>
        <stp/>
        <stp>T</stp>
        <tr r="L371" s="1"/>
      </tp>
      <tp t="s">
        <v/>
        <stp/>
        <stp>StudyData</stp>
        <stp>S.PLTR</stp>
        <stp>PCB</stp>
        <stp>BaseType=Index,Index=1</stp>
        <stp>Close</stp>
        <stp>W</stp>
        <stp>0</stp>
        <stp>all</stp>
        <stp/>
        <stp/>
        <stp/>
        <stp>T</stp>
        <tr r="J371" s="1"/>
      </tp>
      <tp>
        <v>10.53</v>
        <stp/>
        <stp>StudyData</stp>
        <stp>S.PSKY</stp>
        <stp>MA</stp>
        <stp>InputChoice=Close,MAType=Sim,Period=21</stp>
        <stp>MA</stp>
        <stp>D</stp>
        <stp/>
        <stp>all</stp>
        <stp/>
        <stp/>
        <stp/>
        <stp>T</stp>
        <tr r="Q381" s="1"/>
      </tp>
      <tp>
        <v>507.61761904759999</v>
        <stp/>
        <stp>StudyData</stp>
        <stp>S.BRKB</stp>
        <stp>MA</stp>
        <stp>InputChoice=Close,MAType=Sim,Period=21</stp>
        <stp>MA</stp>
        <stp>D</stp>
        <stp/>
        <stp>all</stp>
        <stp/>
        <stp/>
        <stp/>
        <stp>T</stp>
        <tr r="Q69" s="1"/>
      </tp>
      <tp>
        <v>-9.890196698001418</v>
        <stp/>
        <stp>StudyData</stp>
        <stp>S.DLTR</stp>
        <stp>PCB</stp>
        <stp>BaseType=Index,Index=1</stp>
        <stp>Close</stp>
        <stp>M</stp>
        <stp>0</stp>
        <stp>all</stp>
        <stp/>
        <stp/>
        <stp/>
        <stp>T</stp>
        <tr r="K141" s="1"/>
      </tp>
      <tp>
        <v>-7.2677018128607411</v>
        <stp/>
        <stp>StudyData</stp>
        <stp>S.DLTR</stp>
        <stp>PCB</stp>
        <stp>BaseType=Index,Index=1</stp>
        <stp>Close</stp>
        <stp>A</stp>
        <stp>0</stp>
        <stp>all</stp>
        <stp/>
        <stp/>
        <stp/>
        <stp>T</stp>
        <tr r="M141" s="1"/>
      </tp>
      <tp>
        <v>-5.6883009508061146</v>
        <stp/>
        <stp>StudyData</stp>
        <stp>S.DLTR</stp>
        <stp>PCB</stp>
        <stp>BaseType=Index,Index=1</stp>
        <stp>Close</stp>
        <stp>Q</stp>
        <stp>0</stp>
        <stp>all</stp>
        <stp/>
        <stp/>
        <stp/>
        <stp>T</stp>
        <tr r="L141" s="1"/>
      </tp>
      <tp t="s">
        <v/>
        <stp/>
        <stp>StudyData</stp>
        <stp>S.DLTR</stp>
        <stp>PCB</stp>
        <stp>BaseType=Index,Index=1</stp>
        <stp>Close</stp>
        <stp>W</stp>
        <stp>0</stp>
        <stp>all</stp>
        <stp/>
        <stp/>
        <stp/>
        <stp>T</stp>
        <tr r="J141" s="1"/>
      </tp>
      <tp>
        <v>-24.686387523309037</v>
        <stp/>
        <stp>StudyData</stp>
        <stp>S.FSLR</stp>
        <stp>PCB</stp>
        <stp>BaseType=Index,Index=1</stp>
        <stp>Close</stp>
        <stp>Q</stp>
        <stp>0</stp>
        <stp>all</stp>
        <stp/>
        <stp/>
        <stp/>
        <stp>T</stp>
        <tr r="L197" s="1"/>
      </tp>
      <tp t="s">
        <v/>
        <stp/>
        <stp>StudyData</stp>
        <stp>S.FSLR</stp>
        <stp>PCB</stp>
        <stp>BaseType=Index,Index=1</stp>
        <stp>Close</stp>
        <stp>W</stp>
        <stp>0</stp>
        <stp>all</stp>
        <stp/>
        <stp/>
        <stp/>
        <stp>T</stp>
        <tr r="J197" s="1"/>
      </tp>
      <tp>
        <v>-31.971825594303873</v>
        <stp/>
        <stp>StudyData</stp>
        <stp>S.FSLR</stp>
        <stp>PCB</stp>
        <stp>BaseType=Index,Index=1</stp>
        <stp>Close</stp>
        <stp>A</stp>
        <stp>0</stp>
        <stp>all</stp>
        <stp/>
        <stp/>
        <stp/>
        <stp>T</stp>
        <tr r="M197" s="1"/>
      </tp>
      <tp>
        <v>-11.981178801386823</v>
        <stp/>
        <stp>StudyData</stp>
        <stp>S.FSLR</stp>
        <stp>PCB</stp>
        <stp>BaseType=Index,Index=1</stp>
        <stp>Close</stp>
        <stp>M</stp>
        <stp>0</stp>
        <stp>all</stp>
        <stp/>
        <stp/>
        <stp/>
        <stp>T</stp>
        <tr r="K197" s="1"/>
      </tp>
      <tp t="s">
        <v/>
        <stp/>
        <stp>StudyData</stp>
        <stp>S.AMCR</stp>
        <stp>PCB</stp>
        <stp>BaseType=Index,Index=1</stp>
        <stp>Close</stp>
        <stp>W</stp>
        <stp>0</stp>
        <stp>all</stp>
        <stp/>
        <stp/>
        <stp/>
        <stp>T</stp>
        <tr r="J27" s="1"/>
      </tp>
      <tp>
        <v>-1.9377162629757865</v>
        <stp/>
        <stp>StudyData</stp>
        <stp>S.AMCR</stp>
        <stp>PCB</stp>
        <stp>BaseType=Index,Index=1</stp>
        <stp>Close</stp>
        <stp>Q</stp>
        <stp>0</stp>
        <stp>all</stp>
        <stp/>
        <stp/>
        <stp/>
        <stp>T</stp>
        <tr r="L27" s="1"/>
      </tp>
      <tp>
        <v>-7.3654390934844249</v>
        <stp/>
        <stp>StudyData</stp>
        <stp>S.AMCR</stp>
        <stp>PCB</stp>
        <stp>BaseType=Index,Index=1</stp>
        <stp>Close</stp>
        <stp>M</stp>
        <stp>0</stp>
        <stp>all</stp>
        <stp/>
        <stp/>
        <stp/>
        <stp>T</stp>
        <tr r="K27" s="1"/>
      </tp>
      <tp>
        <v>1.9424460431654558</v>
        <stp/>
        <stp>StudyData</stp>
        <stp>S.AMCR</stp>
        <stp>PCB</stp>
        <stp>BaseType=Index,Index=1</stp>
        <stp>Close</stp>
        <stp>A</stp>
        <stp>0</stp>
        <stp>all</stp>
        <stp/>
        <stp/>
        <stp/>
        <stp>T</stp>
        <tr r="M27" s="1"/>
      </tp>
      <tp>
        <v>-3.177602198557187</v>
        <stp/>
        <stp>StudyData</stp>
        <stp>S.CARR</stp>
        <stp>PCB</stp>
        <stp>BaseType=Index,Index=1</stp>
        <stp>Close</stp>
        <stp>M</stp>
        <stp>0</stp>
        <stp>all</stp>
        <stp/>
        <stp/>
        <stp/>
        <stp>T</stp>
        <tr r="K76" s="1"/>
      </tp>
      <tp>
        <v>6.680545041635126</v>
        <stp/>
        <stp>StudyData</stp>
        <stp>S.CARR</stp>
        <stp>PCB</stp>
        <stp>BaseType=Index,Index=1</stp>
        <stp>Close</stp>
        <stp>A</stp>
        <stp>0</stp>
        <stp>all</stp>
        <stp/>
        <stp/>
        <stp/>
        <stp>T</stp>
        <tr r="M76" s="1"/>
      </tp>
      <tp t="s">
        <v/>
        <stp/>
        <stp>StudyData</stp>
        <stp>S.CARR</stp>
        <stp>PCB</stp>
        <stp>BaseType=Index,Index=1</stp>
        <stp>Close</stp>
        <stp>W</stp>
        <stp>0</stp>
        <stp>all</stp>
        <stp/>
        <stp/>
        <stp/>
        <stp>T</stp>
        <tr r="J76" s="1"/>
      </tp>
      <tp>
        <v>-23.149284253578738</v>
        <stp/>
        <stp>StudyData</stp>
        <stp>S.CARR</stp>
        <stp>PCB</stp>
        <stp>BaseType=Index,Index=1</stp>
        <stp>Close</stp>
        <stp>Q</stp>
        <stp>0</stp>
        <stp>all</stp>
        <stp/>
        <stp/>
        <stp/>
        <stp>T</stp>
        <tr r="L76" s="1"/>
      </tp>
      <tp>
        <v>-25.931514038310155</v>
        <stp/>
        <stp>StudyData</stp>
        <stp>S.CHTR</stp>
        <stp>PCB</stp>
        <stp>BaseType=Index,Index=1</stp>
        <stp>Close</stp>
        <stp>M</stp>
        <stp>0</stp>
        <stp>all</stp>
        <stp/>
        <stp/>
        <stp/>
        <stp>T</stp>
        <tr r="K91" s="1"/>
      </tp>
      <tp>
        <v>-45.911377245508987</v>
        <stp/>
        <stp>StudyData</stp>
        <stp>S.CHTR</stp>
        <stp>PCB</stp>
        <stp>BaseType=Index,Index=1</stp>
        <stp>Close</stp>
        <stp>A</stp>
        <stp>0</stp>
        <stp>all</stp>
        <stp/>
        <stp/>
        <stp/>
        <stp>T</stp>
        <tr r="M91" s="1"/>
      </tp>
      <tp>
        <v>-20.603333098938194</v>
        <stp/>
        <stp>StudyData</stp>
        <stp>S.CHTR</stp>
        <stp>PCB</stp>
        <stp>BaseType=Index,Index=1</stp>
        <stp>Close</stp>
        <stp>Q</stp>
        <stp>0</stp>
        <stp>all</stp>
        <stp/>
        <stp/>
        <stp/>
        <stp>T</stp>
        <tr r="L91" s="1"/>
      </tp>
      <tp t="s">
        <v/>
        <stp/>
        <stp>StudyData</stp>
        <stp>S.CHTR</stp>
        <stp>PCB</stp>
        <stp>BaseType=Index,Index=1</stp>
        <stp>Close</stp>
        <stp>W</stp>
        <stp>0</stp>
        <stp>all</stp>
        <stp/>
        <stp/>
        <stp/>
        <stp>T</stp>
        <tr r="J91" s="1"/>
      </tp>
      <tp t="s">
        <v/>
        <stp/>
        <stp>StudyData</stp>
        <stp>S.COHR</stp>
        <stp>PCB</stp>
        <stp>BaseType=Index,Index=1</stp>
        <stp>Close</stp>
        <stp>W</stp>
        <stp>0</stp>
        <stp>all</stp>
        <stp/>
        <stp/>
        <stp/>
        <stp>T</stp>
        <tr r="J105" s="1"/>
      </tp>
      <tp>
        <v>-25.005703855806534</v>
        <stp/>
        <stp>StudyData</stp>
        <stp>S.COHR</stp>
        <stp>PCB</stp>
        <stp>BaseType=Index,Index=1</stp>
        <stp>Close</stp>
        <stp>Q</stp>
        <stp>0</stp>
        <stp>all</stp>
        <stp/>
        <stp/>
        <stp/>
        <stp>T</stp>
        <tr r="L105" s="1"/>
      </tp>
      <tp>
        <v>60.280652327030396</v>
        <stp/>
        <stp>StudyData</stp>
        <stp>S.COHR</stp>
        <stp>PCB</stp>
        <stp>BaseType=Index,Index=1</stp>
        <stp>Close</stp>
        <stp>A</stp>
        <stp>0</stp>
        <stp>all</stp>
        <stp/>
        <stp/>
        <stp/>
        <stp>T</stp>
        <tr r="M105" s="1"/>
      </tp>
      <tp>
        <v>6.4787819889860705</v>
        <stp/>
        <stp>StudyData</stp>
        <stp>S.COHR</stp>
        <stp>PCB</stp>
        <stp>BaseType=Index,Index=1</stp>
        <stp>Close</stp>
        <stp>M</stp>
        <stp>0</stp>
        <stp>all</stp>
        <stp/>
        <stp/>
        <stp/>
        <stp>T</stp>
        <tr r="K105" s="1"/>
      </tp>
      <tp>
        <v>7.8610473508601775</v>
        <stp/>
        <stp>StudyData</stp>
        <stp>S.MPWR</stp>
        <stp>PCB</stp>
        <stp>BaseType=Index,Index=1</stp>
        <stp>Close</stp>
        <stp>M</stp>
        <stp>0</stp>
        <stp>all</stp>
        <stp/>
        <stp/>
        <stp/>
        <stp>T</stp>
        <tr r="K315" s="1"/>
      </tp>
      <tp>
        <v>50.870515027141536</v>
        <stp/>
        <stp>StudyData</stp>
        <stp>S.MPWR</stp>
        <stp>PCB</stp>
        <stp>BaseType=Index,Index=1</stp>
        <stp>Close</stp>
        <stp>A</stp>
        <stp>0</stp>
        <stp>all</stp>
        <stp/>
        <stp/>
        <stp/>
        <stp>T</stp>
        <tr r="M315" s="1"/>
      </tp>
      <tp>
        <v>-1.0800370381087461</v>
        <stp/>
        <stp>StudyData</stp>
        <stp>S.MPWR</stp>
        <stp>PCB</stp>
        <stp>BaseType=Index,Index=1</stp>
        <stp>Close</stp>
        <stp>Q</stp>
        <stp>0</stp>
        <stp>all</stp>
        <stp/>
        <stp/>
        <stp/>
        <stp>T</stp>
        <tr r="L315" s="1"/>
      </tp>
      <tp t="s">
        <v/>
        <stp/>
        <stp>StudyData</stp>
        <stp>S.MPWR</stp>
        <stp>PCB</stp>
        <stp>BaseType=Index,Index=1</stp>
        <stp>Close</stp>
        <stp>W</stp>
        <stp>0</stp>
        <stp>all</stp>
        <stp/>
        <stp/>
        <stp/>
        <stp>T</stp>
        <tr r="J315" s="1"/>
      </tp>
      <tp t="s">
        <v/>
        <stp/>
        <stp>StudyData</stp>
        <stp>S.IBKR</stp>
        <stp>PCB</stp>
        <stp>BaseType=Index,Index=1</stp>
        <stp>Close</stp>
        <stp>W</stp>
        <stp>0</stp>
        <stp>all</stp>
        <stp/>
        <stp/>
        <stp/>
        <stp>T</stp>
        <tr r="J239" s="1"/>
      </tp>
      <tp>
        <v>2.5275735294117516</v>
        <stp/>
        <stp>StudyData</stp>
        <stp>S.IBKR</stp>
        <stp>PCB</stp>
        <stp>BaseType=Index,Index=1</stp>
        <stp>Close</stp>
        <stp>Q</stp>
        <stp>0</stp>
        <stp>all</stp>
        <stp/>
        <stp/>
        <stp/>
        <stp>T</stp>
        <tr r="L239" s="1"/>
      </tp>
      <tp>
        <v>38.76535531021613</v>
        <stp/>
        <stp>StudyData</stp>
        <stp>S.IBKR</stp>
        <stp>PCB</stp>
        <stp>BaseType=Index,Index=1</stp>
        <stp>Close</stp>
        <stp>A</stp>
        <stp>0</stp>
        <stp>all</stp>
        <stp/>
        <stp/>
        <stp/>
        <stp>T</stp>
        <tr r="M239" s="1"/>
      </tp>
      <tp>
        <v>-8.2742316784870091</v>
        <stp/>
        <stp>StudyData</stp>
        <stp>S.IBKR</stp>
        <stp>PCB</stp>
        <stp>BaseType=Index,Index=1</stp>
        <stp>Close</stp>
        <stp>M</stp>
        <stp>0</stp>
        <stp>all</stp>
        <stp/>
        <stp/>
        <stp/>
        <stp>T</stp>
        <tr r="K239" s="1"/>
      </tp>
      <tp>
        <v>1.2228571428999999</v>
        <stp/>
        <stp>StudyData</stp>
        <stp>ATR(S.BAC,MAType:=Sim,Period:=21)</stp>
        <stp>Bar</stp>
        <stp/>
        <stp>Close</stp>
        <stp>D</stp>
        <stp/>
        <stp/>
        <stp/>
        <stp/>
        <stp/>
        <stp>T</stp>
        <tr r="P53" s="1"/>
      </tp>
      <tp>
        <v>0.71095238100000002</v>
        <stp/>
        <stp>StudyData</stp>
        <stp>ATR(S.BAX,MAType:=Sim,Period:=21)</stp>
        <stp>Bar</stp>
        <stp/>
        <stp>Close</stp>
        <stp>D</stp>
        <stp/>
        <stp/>
        <stp/>
        <stp/>
        <stp/>
        <stp>T</stp>
        <tr r="P55" s="1"/>
      </tp>
      <tp>
        <v>2.9995238094999999</v>
        <stp/>
        <stp>StudyData</stp>
        <stp>ATR(S.BBY,MAType:=Sim,Period:=21)</stp>
        <stp>Bar</stp>
        <stp/>
        <stp>Close</stp>
        <stp>D</stp>
        <stp/>
        <stp/>
        <stp/>
        <stp/>
        <stp/>
        <stp>T</stp>
        <tr r="P56" s="1"/>
      </tp>
      <tp>
        <v>0.75904761899999995</v>
        <stp/>
        <stp>StudyData</stp>
        <stp>ATR(S.BEN,MAType:=Sim,Period:=21)</stp>
        <stp>Bar</stp>
        <stp/>
        <stp>Close</stp>
        <stp>D</stp>
        <stp/>
        <stp/>
        <stp/>
        <stp/>
        <stp/>
        <stp>T</stp>
        <tr r="P59" s="1"/>
      </tp>
      <tp>
        <v>3.970952381</v>
        <stp/>
        <stp>StudyData</stp>
        <stp>ATR(S.BDX,MAType:=Sim,Period:=21)</stp>
        <stp>Bar</stp>
        <stp/>
        <stp>Close</stp>
        <stp>D</stp>
        <stp/>
        <stp/>
        <stp/>
        <stp/>
        <stp/>
        <stp>T</stp>
        <tr r="P57" s="1"/>
      </tp>
      <tp>
        <v>0.71285714290000002</v>
        <stp/>
        <stp>StudyData</stp>
        <stp>ATR(S.BFB,MAType:=Sim,Period:=21)</stp>
        <stp>Bar</stp>
        <stp/>
        <stp>Close</stp>
        <stp>D</stp>
        <stp/>
        <stp/>
        <stp/>
        <stp/>
        <stp/>
        <stp>T</stp>
        <tr r="P60" s="1"/>
      </tp>
      <tp>
        <v>1.6819047619</v>
        <stp/>
        <stp>StudyData</stp>
        <stp>ATR(S.BKR,MAType:=Sim,Period:=21)</stp>
        <stp>Bar</stp>
        <stp/>
        <stp>Close</stp>
        <stp>D</stp>
        <stp/>
        <stp/>
        <stp/>
        <stp/>
        <stp/>
        <stp>T</stp>
        <tr r="P64" s="1"/>
      </tp>
      <tp>
        <v>1.2057142857000001</v>
        <stp/>
        <stp>StudyData</stp>
        <stp>ATR(S.BMY,MAType:=Sim,Period:=21)</stp>
        <stp>Bar</stp>
        <stp/>
        <stp>Close</stp>
        <stp>D</stp>
        <stp/>
        <stp/>
        <stp/>
        <stp/>
        <stp/>
        <stp>T</stp>
        <tr r="P66" s="1"/>
      </tp>
      <tp>
        <v>23.8747619048</v>
        <stp/>
        <stp>StudyData</stp>
        <stp>ATR(S.BLK,MAType:=Sim,Period:=21)</stp>
        <stp>Bar</stp>
        <stp/>
        <stp>Close</stp>
        <stp>D</stp>
        <stp/>
        <stp/>
        <stp/>
        <stp/>
        <stp/>
        <stp>T</stp>
        <tr r="P65" s="1"/>
      </tp>
      <tp>
        <v>2.8771428571</v>
        <stp/>
        <stp>StudyData</stp>
        <stp>ATR(S.BNY,MAType:=Sim,Period:=21)</stp>
        <stp>Bar</stp>
        <stp/>
        <stp>Close</stp>
        <stp>D</stp>
        <stp/>
        <stp/>
        <stp/>
        <stp/>
        <stp/>
        <stp>T</stp>
        <tr r="P67" s="1"/>
      </tp>
      <tp>
        <v>1.4719047619000001</v>
        <stp/>
        <stp>StudyData</stp>
        <stp>ATR(S.BSX,MAType:=Sim,Period:=21)</stp>
        <stp>Bar</stp>
        <stp/>
        <stp>Close</stp>
        <stp>D</stp>
        <stp/>
        <stp/>
        <stp/>
        <stp/>
        <stp/>
        <stp>T</stp>
        <tr r="P71" s="1"/>
      </tp>
      <tp>
        <v>1.8066666667</v>
        <stp/>
        <stp>StudyData</stp>
        <stp>ATR(S.BRO,MAType:=Sim,Period:=21)</stp>
        <stp>Bar</stp>
        <stp/>
        <stp>Close</stp>
        <stp>D</stp>
        <stp/>
        <stp/>
        <stp/>
        <stp/>
        <stp/>
        <stp>T</stp>
        <tr r="P70" s="1"/>
      </tp>
      <tp>
        <v>1.35</v>
        <stp/>
        <stp>StudyData</stp>
        <stp>ATR(S.BXP,MAType:=Sim,Period:=21)</stp>
        <stp>Bar</stp>
        <stp/>
        <stp>Close</stp>
        <stp>D</stp>
        <stp/>
        <stp/>
        <stp/>
        <stp/>
        <stp/>
        <stp>T</stp>
        <tr r="P73" s="1"/>
      </tp>
      <tp>
        <v>290.64714285709999</v>
        <stp/>
        <stp>StudyData</stp>
        <stp>S.COHR</stp>
        <stp>MA</stp>
        <stp>InputChoice=Close,MAType=Sim,Period=21</stp>
        <stp>MA</stp>
        <stp>D</stp>
        <stp/>
        <stp>all</stp>
        <stp/>
        <stp/>
        <stp/>
        <stp>T</stp>
        <tr r="Q105" s="1"/>
      </tp>
      <tp>
        <v>73.564285714299999</v>
        <stp/>
        <stp>StudyData</stp>
        <stp>S.MCHP</stp>
        <stp>MA</stp>
        <stp>InputChoice=Close,MAType=Sim,Period=21</stp>
        <stp>MA</stp>
        <stp>D</stp>
        <stp/>
        <stp>all</stp>
        <stp/>
        <stp/>
        <stp/>
        <stp>T</stp>
        <tr r="Q300" s="1"/>
      </tp>
      <tp>
        <v>105.6466666667</v>
        <stp/>
        <stp>StudyData</stp>
        <stp>S.SCHW</stp>
        <stp>MA</stp>
        <stp>InputChoice=Close,MAType=Sim,Period=21</stp>
        <stp>MA</stp>
        <stp>D</stp>
        <stp/>
        <stp>all</stp>
        <stp/>
        <stp/>
        <stp/>
        <stp>T</stp>
        <tr r="Q405" s="1"/>
      </tp>
      <tp>
        <v>252.7719047619</v>
        <stp/>
        <stp>StudyData</stp>
        <stp>S.JBHT</stp>
        <stp>MA</stp>
        <stp>InputChoice=Close,MAType=Sim,Period=21</stp>
        <stp>MA</stp>
        <stp>D</stp>
        <stp/>
        <stp>all</stp>
        <stp/>
        <stp/>
        <stp/>
        <stp>T</stp>
        <tr r="Q259" s="1"/>
      </tp>
      <tp>
        <v>158.50523809520001</v>
        <stp/>
        <stp>StudyData</stp>
        <stp>S.JKHY</stp>
        <stp>MA</stp>
        <stp>InputChoice=Close,MAType=Sim,Period=21</stp>
        <stp>MA</stp>
        <stp>D</stp>
        <stp/>
        <stp>all</stp>
        <stp/>
        <stp/>
        <stp/>
        <stp>T</stp>
        <tr r="Q262" s="1"/>
      </tp>
      <tp>
        <v>66.657619047599994</v>
        <stp/>
        <stp>StudyData</stp>
        <stp>S.GEHC</stp>
        <stp>MA</stp>
        <stp>InputChoice=Close,MAType=Sim,Period=21</stp>
        <stp>MA</stp>
        <stp>D</stp>
        <stp/>
        <stp>all</stp>
        <stp/>
        <stp/>
        <stp/>
        <stp>T</stp>
        <tr r="Q203" s="1"/>
      </tp>
      <tp t="s">
        <v/>
        <stp/>
        <stp>StudyData</stp>
        <stp>S.NDAQ</stp>
        <stp>PCB</stp>
        <stp>BaseType=Index,Index=1</stp>
        <stp>Close</stp>
        <stp>W</stp>
        <stp>0</stp>
        <stp>all</stp>
        <stp/>
        <stp/>
        <stp/>
        <stp>T</stp>
        <tr r="J328" s="1"/>
      </tp>
      <tp>
        <v>18.688150215681283</v>
        <stp/>
        <stp>StudyData</stp>
        <stp>S.NDAQ</stp>
        <stp>PCB</stp>
        <stp>BaseType=Index,Index=1</stp>
        <stp>Close</stp>
        <stp>Q</stp>
        <stp>0</stp>
        <stp>all</stp>
        <stp/>
        <stp/>
        <stp/>
        <stp>T</stp>
        <tr r="L328" s="1"/>
      </tp>
      <tp>
        <v>-5.1313254233850545</v>
        <stp/>
        <stp>StudyData</stp>
        <stp>S.NDAQ</stp>
        <stp>PCB</stp>
        <stp>BaseType=Index,Index=1</stp>
        <stp>Close</stp>
        <stp>M</stp>
        <stp>0</stp>
        <stp>all</stp>
        <stp/>
        <stp/>
        <stp/>
        <stp>T</stp>
        <tr r="K328" s="1"/>
      </tp>
      <tp>
        <v>-3.6857819417275799</v>
        <stp/>
        <stp>StudyData</stp>
        <stp>S.NDAQ</stp>
        <stp>PCB</stp>
        <stp>BaseType=Index,Index=1</stp>
        <stp>Close</stp>
        <stp>A</stp>
        <stp>0</stp>
        <stp>all</stp>
        <stp/>
        <stp/>
        <stp/>
        <stp>T</stp>
        <tr r="M328" s="1"/>
      </tp>
      <tp>
        <v>91.26</v>
        <stp/>
        <stp>StudyData</stp>
        <stp>S.ECHO</stp>
        <stp>MA</stp>
        <stp>InputChoice=Close,MAType=Sim,Period=21</stp>
        <stp>MA</stp>
        <stp>D</stp>
        <stp/>
        <stp>all</stp>
        <stp/>
        <stp/>
        <stp/>
        <stp>T</stp>
        <tr r="Q153" s="1"/>
      </tp>
      <tp>
        <v>6.4</v>
        <stp/>
        <stp>StudyData</stp>
        <stp>ATR(S.ACN,MAType:=Sim,Period:=21)</stp>
        <stp>Bar</stp>
        <stp/>
        <stp>Close</stp>
        <stp>D</stp>
        <stp/>
        <stp/>
        <stp/>
        <stp/>
        <stp/>
        <stp>T</stp>
        <tr r="P8" s="1"/>
      </tp>
      <tp>
        <v>2.3566666666999998</v>
        <stp/>
        <stp>StudyData</stp>
        <stp>ATR(S.ABT,MAType:=Sim,Period:=21)</stp>
        <stp>Bar</stp>
        <stp/>
        <stp>Close</stp>
        <stp>D</stp>
        <stp/>
        <stp/>
        <stp/>
        <stp/>
        <stp/>
        <stp>T</stp>
        <tr r="P6" s="1"/>
      </tp>
      <tp>
        <v>1.4528571428999999</v>
        <stp/>
        <stp>StudyData</stp>
        <stp>ATR(S.AEE,MAType:=Sim,Period:=21)</stp>
        <stp>Bar</stp>
        <stp/>
        <stp>Close</stp>
        <stp>D</stp>
        <stp/>
        <stp/>
        <stp/>
        <stp/>
        <stp/>
        <stp>T</stp>
        <tr r="P14" s="1"/>
      </tp>
      <tp>
        <v>4.3333333299999999E-2</v>
        <stp/>
        <stp>StudyData</stp>
        <stp>ATR(S.AES,MAType:=Sim,Period:=21)</stp>
        <stp>Bar</stp>
        <stp/>
        <stp>Close</stp>
        <stp>D</stp>
        <stp/>
        <stp/>
        <stp/>
        <stp/>
        <stp/>
        <stp>T</stp>
        <tr r="P16" s="1"/>
      </tp>
      <tp>
        <v>1.7704761904999999</v>
        <stp/>
        <stp>StudyData</stp>
        <stp>ATR(S.AEP,MAType:=Sim,Period:=21)</stp>
        <stp>Bar</stp>
        <stp/>
        <stp>Close</stp>
        <stp>D</stp>
        <stp/>
        <stp/>
        <stp/>
        <stp/>
        <stp/>
        <stp>T</stp>
        <tr r="P15" s="1"/>
      </tp>
      <tp>
        <v>2.4500000000000002</v>
        <stp/>
        <stp>StudyData</stp>
        <stp>ATR(S.ADM,MAType:=Sim,Period:=21)</stp>
        <stp>Bar</stp>
        <stp/>
        <stp>Close</stp>
        <stp>D</stp>
        <stp/>
        <stp/>
        <stp/>
        <stp/>
        <stp/>
        <stp>T</stp>
        <tr r="P11" s="1"/>
      </tp>
      <tp>
        <v>10.4271428571</v>
        <stp/>
        <stp>StudyData</stp>
        <stp>ATR(S.ADI,MAType:=Sim,Period:=21)</stp>
        <stp>Bar</stp>
        <stp/>
        <stp>Close</stp>
        <stp>D</stp>
        <stp/>
        <stp/>
        <stp/>
        <stp/>
        <stp/>
        <stp>T</stp>
        <tr r="P10" s="1"/>
      </tp>
      <tp>
        <v>4.9847619048</v>
        <stp/>
        <stp>StudyData</stp>
        <stp>ATR(S.ADP,MAType:=Sim,Period:=21)</stp>
        <stp>Bar</stp>
        <stp/>
        <stp>Close</stp>
        <stp>D</stp>
        <stp/>
        <stp/>
        <stp/>
        <stp/>
        <stp/>
        <stp>T</stp>
        <tr r="P12" s="1"/>
      </tp>
      <tp>
        <v>1.6742857143000001</v>
        <stp/>
        <stp>StudyData</stp>
        <stp>ATR(S.AFL,MAType:=Sim,Period:=21)</stp>
        <stp>Bar</stp>
        <stp/>
        <stp>Close</stp>
        <stp>D</stp>
        <stp/>
        <stp/>
        <stp/>
        <stp/>
        <stp/>
        <stp>T</stp>
        <tr r="P17" s="1"/>
      </tp>
      <tp>
        <v>1.2376190476</v>
        <stp/>
        <stp>StudyData</stp>
        <stp>ATR(S.AIG,MAType:=Sim,Period:=21)</stp>
        <stp>Bar</stp>
        <stp/>
        <stp>Close</stp>
        <stp>D</stp>
        <stp/>
        <stp/>
        <stp/>
        <stp/>
        <stp/>
        <stp>T</stp>
        <tr r="P18" s="1"/>
      </tp>
      <tp>
        <v>5.3109523809999999</v>
        <stp/>
        <stp>StudyData</stp>
        <stp>ATR(S.AIZ,MAType:=Sim,Period:=21)</stp>
        <stp>Bar</stp>
        <stp/>
        <stp>Close</stp>
        <stp>D</stp>
        <stp/>
        <stp/>
        <stp/>
        <stp/>
        <stp/>
        <stp>T</stp>
        <tr r="P19" s="1"/>
      </tp>
      <tp>
        <v>103.10809523810001</v>
        <stp/>
        <stp>StudyData</stp>
        <stp>S.P</stp>
        <stp>MA</stp>
        <stp>InputChoice=Close,MAType=Sim,Period=21</stp>
        <stp>MA</stp>
        <stp>D</stp>
        <stp/>
        <stp>all</stp>
        <stp/>
        <stp/>
        <stp/>
        <stp>T</stp>
        <tr r="Q356" s="1"/>
      </tp>
      <tp>
        <v>6.4504761904999999</v>
        <stp/>
        <stp>StudyData</stp>
        <stp>ATR(S.AJG,MAType:=Sim,Period:=21)</stp>
        <stp>Bar</stp>
        <stp/>
        <stp>Close</stp>
        <stp>D</stp>
        <stp/>
        <stp/>
        <stp/>
        <stp/>
        <stp/>
        <stp>T</stp>
        <tr r="P20" s="1"/>
      </tp>
      <tp>
        <v>120.81</v>
        <stp/>
        <stp>StudyData</stp>
        <stp>S.Q</stp>
        <stp>MA</stp>
        <stp>InputChoice=Close,MAType=Sim,Period=21</stp>
        <stp>MA</stp>
        <stp>D</stp>
        <stp/>
        <stp>all</stp>
        <stp/>
        <stp/>
        <stp/>
        <stp>T</stp>
        <tr r="Q386" s="1"/>
      </tp>
      <tp>
        <v>22.0347619048</v>
        <stp/>
        <stp>StudyData</stp>
        <stp>ATR(S.AMD,MAType:=Sim,Period:=21)</stp>
        <stp>Bar</stp>
        <stp/>
        <stp>Close</stp>
        <stp>D</stp>
        <stp/>
        <stp/>
        <stp/>
        <stp/>
        <stp/>
        <stp>T</stp>
        <tr r="P28" s="1"/>
      </tp>
      <tp>
        <v>4.9204761904999996</v>
        <stp/>
        <stp>StudyData</stp>
        <stp>ATR(S.AME,MAType:=Sim,Period:=21)</stp>
        <stp>Bar</stp>
        <stp/>
        <stp>Close</stp>
        <stp>D</stp>
        <stp/>
        <stp/>
        <stp/>
        <stp/>
        <stp/>
        <stp>T</stp>
        <tr r="P29" s="1"/>
      </tp>
      <tp>
        <v>371.23095238100001</v>
        <stp/>
        <stp>StudyData</stp>
        <stp>S.V</stp>
        <stp>MA</stp>
        <stp>InputChoice=Close,MAType=Sim,Period=21</stp>
        <stp>MA</stp>
        <stp>D</stp>
        <stp/>
        <stp>all</stp>
        <stp/>
        <stp/>
        <stp/>
        <stp>T</stp>
        <tr r="Q465" s="1"/>
      </tp>
      <tp>
        <v>3.7842857143000002</v>
        <stp/>
        <stp>StudyData</stp>
        <stp>ATR(S.AMT,MAType:=Sim,Period:=21)</stp>
        <stp>Bar</stp>
        <stp/>
        <stp>Close</stp>
        <stp>D</stp>
        <stp/>
        <stp/>
        <stp/>
        <stp/>
        <stp/>
        <stp>T</stp>
        <tr r="P32" s="1"/>
      </tp>
      <tp>
        <v>14.2438095238</v>
        <stp/>
        <stp>StudyData</stp>
        <stp>ATR(S.AMP,MAType:=Sim,Period:=21)</stp>
        <stp>Bar</stp>
        <stp/>
        <stp>Close</stp>
        <stp>D</stp>
        <stp/>
        <stp/>
        <stp/>
        <stp/>
        <stp/>
        <stp>T</stp>
        <tr r="P31" s="1"/>
      </tp>
      <tp>
        <v>5.0628571429000004</v>
        <stp/>
        <stp>StudyData</stp>
        <stp>ATR(S.ALB,MAType:=Sim,Period:=21)</stp>
        <stp>Bar</stp>
        <stp/>
        <stp>Close</stp>
        <stp>D</stp>
        <stp/>
        <stp/>
        <stp/>
        <stp/>
        <stp/>
        <stp>T</stp>
        <tr r="P22" s="1"/>
      </tp>
      <tp>
        <v>5.430952381</v>
        <stp/>
        <stp>StudyData</stp>
        <stp>ATR(S.ALL,MAType:=Sim,Period:=21)</stp>
        <stp>Bar</stp>
        <stp/>
        <stp>Close</stp>
        <stp>D</stp>
        <stp/>
        <stp/>
        <stp/>
        <stp/>
        <stp/>
        <stp>T</stp>
        <tr r="P24" s="1"/>
      </tp>
      <tp>
        <v>9.0957142856999997</v>
        <stp/>
        <stp>StudyData</stp>
        <stp>ATR(S.AON,MAType:=Sim,Period:=21)</stp>
        <stp>Bar</stp>
        <stp/>
        <stp>Close</stp>
        <stp>D</stp>
        <stp/>
        <stp/>
        <stp/>
        <stp/>
        <stp/>
        <stp>T</stp>
        <tr r="P35" s="1"/>
      </tp>
      <tp>
        <v>25.7152380952</v>
        <stp/>
        <stp>StudyData</stp>
        <stp>S.T</stp>
        <stp>MA</stp>
        <stp>InputChoice=Close,MAType=Sim,Period=21</stp>
        <stp>MA</stp>
        <stp>D</stp>
        <stp/>
        <stp>all</stp>
        <stp/>
        <stp/>
        <stp/>
        <stp>T</stp>
        <tr r="Q429" s="1"/>
      </tp>
      <tp>
        <v>1.269047619</v>
        <stp/>
        <stp>StudyData</stp>
        <stp>ATR(S.AOS,MAType:=Sim,Period:=21)</stp>
        <stp>Bar</stp>
        <stp/>
        <stp>Close</stp>
        <stp>D</stp>
        <stp/>
        <stp/>
        <stp/>
        <stp/>
        <stp/>
        <stp>T</stp>
        <tr r="P36" s="1"/>
      </tp>
      <tp>
        <v>143.65285714289999</v>
        <stp/>
        <stp>StudyData</stp>
        <stp>S.J</stp>
        <stp>MA</stp>
        <stp>InputChoice=Close,MAType=Sim,Period=21</stp>
        <stp>MA</stp>
        <stp>D</stp>
        <stp/>
        <stp>all</stp>
        <stp/>
        <stp/>
        <stp/>
        <stp>T</stp>
        <tr r="Q258" s="1"/>
      </tp>
      <tp>
        <v>5.2971428570999999</v>
        <stp/>
        <stp>StudyData</stp>
        <stp>ATR(S.APD,MAType:=Sim,Period:=21)</stp>
        <stp>Bar</stp>
        <stp/>
        <stp>Close</stp>
        <stp>D</stp>
        <stp/>
        <stp/>
        <stp/>
        <stp/>
        <stp/>
        <stp>T</stp>
        <tr r="P38" s="1"/>
      </tp>
      <tp>
        <v>1.4466666667000001</v>
        <stp/>
        <stp>StudyData</stp>
        <stp>ATR(S.APA,MAType:=Sim,Period:=21)</stp>
        <stp>Bar</stp>
        <stp/>
        <stp>Close</stp>
        <stp>D</stp>
        <stp/>
        <stp/>
        <stp/>
        <stp/>
        <stp/>
        <stp>T</stp>
        <tr r="P37" s="1"/>
      </tp>
      <tp>
        <v>3.7042857143000001</v>
        <stp/>
        <stp>StudyData</stp>
        <stp>ATR(S.APO,MAType:=Sim,Period:=21)</stp>
        <stp>Bar</stp>
        <stp/>
        <stp>Close</stp>
        <stp>D</stp>
        <stp/>
        <stp/>
        <stp/>
        <stp/>
        <stp/>
        <stp>T</stp>
        <tr r="P40" s="1"/>
      </tp>
      <tp>
        <v>2.6085714285999999</v>
        <stp/>
        <stp>StudyData</stp>
        <stp>ATR(S.APH,MAType:=Sim,Period:=21)</stp>
        <stp>Bar</stp>
        <stp/>
        <stp>Close</stp>
        <stp>D</stp>
        <stp/>
        <stp/>
        <stp/>
        <stp/>
        <stp/>
        <stp>T</stp>
        <tr r="P39" s="1"/>
      </tp>
      <tp>
        <v>15.111428571399999</v>
        <stp/>
        <stp>StudyData</stp>
        <stp>ATR(S.APP,MAType:=Sim,Period:=21)</stp>
        <stp>Bar</stp>
        <stp/>
        <stp>Close</stp>
        <stp>D</stp>
        <stp/>
        <stp/>
        <stp/>
        <stp/>
        <stp/>
        <stp>T</stp>
        <tr r="P41" s="1"/>
      </tp>
      <tp>
        <v>1.7428571428999999</v>
        <stp/>
        <stp>StudyData</stp>
        <stp>ATR(S.ARE,MAType:=Sim,Period:=21)</stp>
        <stp>Bar</stp>
        <stp/>
        <stp>Close</stp>
        <stp>D</stp>
        <stp/>
        <stp/>
        <stp/>
        <stp/>
        <stp/>
        <stp>T</stp>
        <tr r="P43" s="1"/>
      </tp>
      <tp>
        <v>58.747619047599997</v>
        <stp/>
        <stp>StudyData</stp>
        <stp>S.O</stp>
        <stp>MA</stp>
        <stp>InputChoice=Close,MAType=Sim,Period=21</stp>
        <stp>MA</stp>
        <stp>D</stp>
        <stp/>
        <stp>all</stp>
        <stp/>
        <stp/>
        <stp/>
        <stp>T</stp>
        <tr r="Q347" s="1"/>
      </tp>
      <tp>
        <v>2.0538095238</v>
        <stp/>
        <stp>StudyData</stp>
        <stp>ATR(S.ATO,MAType:=Sim,Period:=21)</stp>
        <stp>Bar</stp>
        <stp/>
        <stp>Close</stp>
        <stp>D</stp>
        <stp/>
        <stp/>
        <stp/>
        <stp/>
        <stp/>
        <stp>T</stp>
        <tr r="P45" s="1"/>
      </tp>
      <tp>
        <v>107.88285714289999</v>
        <stp/>
        <stp>StudyData</stp>
        <stp>S.L</stp>
        <stp>MA</stp>
        <stp>InputChoice=Close,MAType=Sim,Period=21</stp>
        <stp>MA</stp>
        <stp>D</stp>
        <stp/>
        <stp>all</stp>
        <stp/>
        <stp/>
        <stp/>
        <stp>T</stp>
        <tr r="Q277" s="1"/>
      </tp>
      <tp>
        <v>2.3566666666999998</v>
        <stp/>
        <stp>StudyData</stp>
        <stp>ATR(S.AWK,MAType:=Sim,Period:=21)</stp>
        <stp>Bar</stp>
        <stp/>
        <stp>Close</stp>
        <stp>D</stp>
        <stp/>
        <stp/>
        <stp/>
        <stp/>
        <stp/>
        <stp>T</stp>
        <tr r="P48" s="1"/>
      </tp>
      <tp>
        <v>3.7995238095000001</v>
        <stp/>
        <stp>StudyData</stp>
        <stp>ATR(S.AVY,MAType:=Sim,Period:=21)</stp>
        <stp>Bar</stp>
        <stp/>
        <stp>Close</stp>
        <stp>D</stp>
        <stp/>
        <stp/>
        <stp/>
        <stp/>
        <stp/>
        <stp>T</stp>
        <tr r="P47" s="1"/>
      </tp>
      <tp>
        <v>134.71428571429999</v>
        <stp/>
        <stp>StudyData</stp>
        <stp>S.C</stp>
        <stp>MA</stp>
        <stp>InputChoice=Close,MAType=Sim,Period=21</stp>
        <stp>MA</stp>
        <stp>D</stp>
        <stp/>
        <stp>all</stp>
        <stp/>
        <stp/>
        <stp/>
        <stp>T</stp>
        <tr r="Q74" s="1"/>
      </tp>
      <tp>
        <v>5.7433333332999998</v>
        <stp/>
        <stp>StudyData</stp>
        <stp>ATR(S.AXP,MAType:=Sim,Period:=21)</stp>
        <stp>Bar</stp>
        <stp/>
        <stp>Close</stp>
        <stp>D</stp>
        <stp/>
        <stp/>
        <stp/>
        <stp/>
        <stp/>
        <stp>T</stp>
        <tr r="P50" s="1"/>
      </tp>
      <tp>
        <v>155.6057142857</v>
        <stp/>
        <stp>StudyData</stp>
        <stp>S.A</stp>
        <stp>MA</stp>
        <stp>InputChoice=Close,MAType=Sim,Period=21</stp>
        <stp>MA</stp>
        <stp>D</stp>
        <stp/>
        <stp>all</stp>
        <stp/>
        <stp/>
        <stp/>
        <stp>T</stp>
        <tr r="Q2" s="1"/>
      </tp>
      <tp>
        <v>72.45</v>
        <stp/>
        <stp>StudyData</stp>
        <stp>ATR(S.AZO,MAType:=Sim,Period:=21)</stp>
        <stp>Bar</stp>
        <stp/>
        <stp>Close</stp>
        <stp>D</stp>
        <stp/>
        <stp/>
        <stp/>
        <stp/>
        <stp/>
        <stp>T</stp>
        <tr r="P51" s="1"/>
      </tp>
      <tp>
        <v>13.566190476199999</v>
        <stp/>
        <stp>StudyData</stp>
        <stp>S.F</stp>
        <stp>MA</stp>
        <stp>InputChoice=Close,MAType=Sim,Period=21</stp>
        <stp>MA</stp>
        <stp>D</stp>
        <stp/>
        <stp>all</stp>
        <stp/>
        <stp/>
        <stp/>
        <stp>T</stp>
        <tr r="Q178" s="1"/>
      </tp>
      <tp>
        <v>64.059047618999998</v>
        <stp/>
        <stp>StudyData</stp>
        <stp>S.D</stp>
        <stp>MA</stp>
        <stp>InputChoice=Close,MAType=Sim,Period=21</stp>
        <stp>MA</stp>
        <stp>D</stp>
        <stp/>
        <stp>all</stp>
        <stp/>
        <stp/>
        <stp/>
        <stp>T</stp>
        <tr r="Q127" s="1"/>
      </tp>
      <tp>
        <v>3.6175132393525944</v>
        <stp/>
        <stp>StudyData</stp>
        <stp>S.TRGP</stp>
        <stp>PCB</stp>
        <stp>BaseType=Index,Index=1</stp>
        <stp>Close</stp>
        <stp>Q</stp>
        <stp>0</stp>
        <stp>all</stp>
        <stp/>
        <stp/>
        <stp/>
        <stp>T</stp>
        <tr r="L443" s="1"/>
      </tp>
      <tp t="s">
        <v/>
        <stp/>
        <stp>StudyData</stp>
        <stp>S.TRGP</stp>
        <stp>PCB</stp>
        <stp>BaseType=Index,Index=1</stp>
        <stp>Close</stp>
        <stp>W</stp>
        <stp>0</stp>
        <stp>all</stp>
        <stp/>
        <stp/>
        <stp/>
        <stp>T</stp>
        <tr r="J443" s="1"/>
      </tp>
      <tp>
        <v>-5.3839604971905324</v>
        <stp/>
        <stp>StudyData</stp>
        <stp>S.TRGP</stp>
        <stp>PCB</stp>
        <stp>BaseType=Index,Index=1</stp>
        <stp>Close</stp>
        <stp>M</stp>
        <stp>0</stp>
        <stp>all</stp>
        <stp/>
        <stp/>
        <stp/>
        <stp>T</stp>
        <tr r="K443" s="1"/>
      </tp>
      <tp>
        <v>50.590785907859093</v>
        <stp/>
        <stp>StudyData</stp>
        <stp>S.TRGP</stp>
        <stp>PCB</stp>
        <stp>BaseType=Index,Index=1</stp>
        <stp>Close</stp>
        <stp>A</stp>
        <stp>0</stp>
        <stp>all</stp>
        <stp/>
        <stp/>
        <stp/>
        <stp>T</stp>
        <tr r="M443" s="1"/>
      </tp>
      <tp>
        <v>69.051904761900005</v>
        <stp/>
        <stp>StudyData</stp>
        <stp>S.OTIS</stp>
        <stp>MA</stp>
        <stp>InputChoice=Close,MAType=Sim,Period=21</stp>
        <stp>MA</stp>
        <stp>D</stp>
        <stp/>
        <stp>all</stp>
        <stp/>
        <stp/>
        <stp/>
        <stp>T</stp>
        <tr r="Q354" s="1"/>
      </tp>
      <tp>
        <v>419.04428571429997</v>
        <stp/>
        <stp>StudyData</stp>
        <stp>S.FFIV</stp>
        <stp>MA</stp>
        <stp>InputChoice=Close,MAType=Sim,Period=21</stp>
        <stp>MA</stp>
        <stp>D</stp>
        <stp/>
        <stp>all</stp>
        <stp/>
        <stp/>
        <stp/>
        <stp>T</stp>
        <tr r="Q187" s="1"/>
      </tp>
      <tp>
        <v>1030.2290476190001</v>
        <stp/>
        <stp>StudyData</stp>
        <stp>S.EQIX</stp>
        <stp>MA</stp>
        <stp>InputChoice=Close,MAType=Sim,Period=21</stp>
        <stp>MA</stp>
        <stp>D</stp>
        <stp/>
        <stp>all</stp>
        <stp/>
        <stp/>
        <stp/>
        <stp>T</stp>
        <tr r="Q164" s="1"/>
      </tp>
      <tp>
        <v>219.64857142860001</v>
        <stp/>
        <stp>StudyData</stp>
        <stp>S.BIIB</stp>
        <stp>MA</stp>
        <stp>InputChoice=Close,MAType=Sim,Period=21</stp>
        <stp>MA</stp>
        <stp>D</stp>
        <stp/>
        <stp>all</stp>
        <stp/>
        <stp/>
        <stp/>
        <stp>T</stp>
        <tr r="Q62" s="1"/>
      </tp>
      <tp>
        <v>87.64</v>
        <stp/>
        <stp>StudyData</stp>
        <stp>S.HSIC</stp>
        <stp>MA</stp>
        <stp>InputChoice=Close,MAType=Sim,Period=21</stp>
        <stp>MA</stp>
        <stp>D</stp>
        <stp/>
        <stp>all</stp>
        <stp/>
        <stp/>
        <stp/>
        <stp>T</stp>
        <tr r="Q233" s="1"/>
      </tp>
      <tp>
        <v>-0.81214689265536866</v>
        <stp/>
        <stp>StudyData</stp>
        <stp>S.CSGP</stp>
        <stp>PCB</stp>
        <stp>BaseType=Index,Index=1</stp>
        <stp>Close</stp>
        <stp>Q</stp>
        <stp>0</stp>
        <stp>all</stp>
        <stp/>
        <stp/>
        <stp/>
        <stp>T</stp>
        <tr r="L119" s="1"/>
      </tp>
      <tp t="s">
        <v/>
        <stp/>
        <stp>StudyData</stp>
        <stp>S.CSGP</stp>
        <stp>PCB</stp>
        <stp>BaseType=Index,Index=1</stp>
        <stp>Close</stp>
        <stp>W</stp>
        <stp>0</stp>
        <stp>all</stp>
        <stp/>
        <stp/>
        <stp/>
        <stp>T</stp>
        <tr r="J119" s="1"/>
      </tp>
      <tp>
        <v>-12.410352354225134</v>
        <stp/>
        <stp>StudyData</stp>
        <stp>S.CSGP</stp>
        <stp>PCB</stp>
        <stp>BaseType=Index,Index=1</stp>
        <stp>Close</stp>
        <stp>M</stp>
        <stp>0</stp>
        <stp>all</stp>
        <stp/>
        <stp/>
        <stp/>
        <stp>T</stp>
        <tr r="K119" s="1"/>
      </tp>
      <tp>
        <v>-58.224271267102907</v>
        <stp/>
        <stp>StudyData</stp>
        <stp>S.CSGP</stp>
        <stp>PCB</stp>
        <stp>BaseType=Index,Index=1</stp>
        <stp>Close</stp>
        <stp>A</stp>
        <stp>0</stp>
        <stp>all</stp>
        <stp/>
        <stp/>
        <stp/>
        <stp>T</stp>
        <tr r="M119" s="1"/>
      </tp>
      <tp>
        <v>243.26333333330001</v>
        <stp/>
        <stp>StudyData</stp>
        <stp>S.ERIE</stp>
        <stp>MA</stp>
        <stp>InputChoice=Close,MAType=Sim,Period=21</stp>
        <stp>MA</stp>
        <stp>D</stp>
        <stp/>
        <stp>all</stp>
        <stp/>
        <stp/>
        <stp/>
        <stp>T</stp>
        <tr r="Q166" s="1"/>
      </tp>
      <tp t="s">
        <v/>
        <stp/>
        <stp>StudyData</stp>
        <stp>S.MCHP</stp>
        <stp>PCB</stp>
        <stp>BaseType=Index,Index=1</stp>
        <stp>Close</stp>
        <stp>W</stp>
        <stp>0</stp>
        <stp>all</stp>
        <stp/>
        <stp/>
        <stp/>
        <stp>T</stp>
        <tr r="J300" s="1"/>
      </tp>
      <tp>
        <v>-13.717105263157899</v>
        <stp/>
        <stp>StudyData</stp>
        <stp>S.MCHP</stp>
        <stp>PCB</stp>
        <stp>BaseType=Index,Index=1</stp>
        <stp>Close</stp>
        <stp>Q</stp>
        <stp>0</stp>
        <stp>all</stp>
        <stp/>
        <stp/>
        <stp/>
        <stp>T</stp>
        <tr r="L300" s="1"/>
      </tp>
      <tp>
        <v>23.493408662900187</v>
        <stp/>
        <stp>StudyData</stp>
        <stp>S.MCHP</stp>
        <stp>PCB</stp>
        <stp>BaseType=Index,Index=1</stp>
        <stp>Close</stp>
        <stp>A</stp>
        <stp>0</stp>
        <stp>all</stp>
        <stp/>
        <stp/>
        <stp/>
        <stp>T</stp>
        <tr r="M300" s="1"/>
      </tp>
      <tp>
        <v>7.1341048332198707</v>
        <stp/>
        <stp>StudyData</stp>
        <stp>S.MCHP</stp>
        <stp>PCB</stp>
        <stp>BaseType=Index,Index=1</stp>
        <stp>Close</stp>
        <stp>M</stp>
        <stp>0</stp>
        <stp>all</stp>
        <stp/>
        <stp/>
        <stp/>
        <stp>T</stp>
        <tr r="K300" s="1"/>
      </tp>
      <tp t="s">
        <v/>
        <stp/>
        <stp>StudyData</stp>
        <stp>S.NTAP</stp>
        <stp>PCB</stp>
        <stp>BaseType=Index,Index=1</stp>
        <stp>Close</stp>
        <stp>W</stp>
        <stp>0</stp>
        <stp>all</stp>
        <stp/>
        <stp/>
        <stp/>
        <stp>T</stp>
        <tr r="J339" s="1"/>
      </tp>
      <tp>
        <v>29.968984233652126</v>
        <stp/>
        <stp>StudyData</stp>
        <stp>S.NTAP</stp>
        <stp>PCB</stp>
        <stp>BaseType=Index,Index=1</stp>
        <stp>Close</stp>
        <stp>Q</stp>
        <stp>0</stp>
        <stp>all</stp>
        <stp/>
        <stp/>
        <stp/>
        <stp>T</stp>
        <tr r="L339" s="1"/>
      </tp>
      <tp>
        <v>8.5541583463759654</v>
        <stp/>
        <stp>StudyData</stp>
        <stp>S.NTAP</stp>
        <stp>PCB</stp>
        <stp>BaseType=Index,Index=1</stp>
        <stp>Close</stp>
        <stp>M</stp>
        <stp>0</stp>
        <stp>all</stp>
        <stp/>
        <stp/>
        <stp/>
        <stp>T</stp>
        <tr r="K339" s="1"/>
      </tp>
      <tp>
        <v>87.823326174245963</v>
        <stp/>
        <stp>StudyData</stp>
        <stp>S.NTAP</stp>
        <stp>PCB</stp>
        <stp>BaseType=Index,Index=1</stp>
        <stp>Close</stp>
        <stp>A</stp>
        <stp>0</stp>
        <stp>all</stp>
        <stp/>
        <stp/>
        <stp/>
        <stp>T</stp>
        <tr r="M339" s="1"/>
      </tp>
      <tp>
        <v>184.90714285710001</v>
        <stp/>
        <stp>StudyData</stp>
        <stp>S.COIN</stp>
        <stp>MA</stp>
        <stp>InputChoice=Close,MAType=Sim,Period=21</stp>
        <stp>MA</stp>
        <stp>D</stp>
        <stp/>
        <stp>all</stp>
        <stp/>
        <stp/>
        <stp/>
        <stp>T</stp>
        <tr r="Q106" s="1"/>
      </tp>
      <tp>
        <v>10.523753894080988</v>
        <stp/>
        <stp>StudyData</stp>
        <stp>S.MA</stp>
        <stp>PCB</stp>
        <stp>BaseType=Index,Index=1</stp>
        <stp>Close</stp>
        <stp>Q</stp>
        <stp>0</stp>
        <stp>all</stp>
        <stp/>
        <stp/>
        <stp/>
        <stp>T</stp>
        <tr r="L295" s="1"/>
      </tp>
      <tp t="s">
        <v/>
        <stp/>
        <stp>StudyData</stp>
        <stp>S.MA</stp>
        <stp>PCB</stp>
        <stp>BaseType=Index,Index=1</stp>
        <stp>Close</stp>
        <stp>W</stp>
        <stp>0</stp>
        <stp>all</stp>
        <stp/>
        <stp/>
        <stp/>
        <stp>T</stp>
        <tr r="J295" s="1"/>
      </tp>
      <tp t="s">
        <v/>
        <stp/>
        <stp>StudyData</stp>
        <stp>S.BA</stp>
        <stp>PCB</stp>
        <stp>BaseType=Index,Index=1</stp>
        <stp>Close</stp>
        <stp>W</stp>
        <stp>0</stp>
        <stp>all</stp>
        <stp/>
        <stp/>
        <stp/>
        <stp>T</stp>
        <tr r="J52" s="1"/>
      </tp>
      <tp>
        <v>-8.5000230978888549</v>
        <stp/>
        <stp>StudyData</stp>
        <stp>S.BA</stp>
        <stp>PCB</stp>
        <stp>BaseType=Index,Index=1</stp>
        <stp>Close</stp>
        <stp>Q</stp>
        <stp>0</stp>
        <stp>all</stp>
        <stp/>
        <stp/>
        <stp/>
        <stp>T</stp>
        <tr r="L52" s="1"/>
      </tp>
      <tp>
        <v>-4.6732120512080124</v>
        <stp/>
        <stp>StudyData</stp>
        <stp>S.BA</stp>
        <stp>PCB</stp>
        <stp>BaseType=Index,Index=1</stp>
        <stp>Close</stp>
        <stp>M</stp>
        <stp>0</stp>
        <stp>all</stp>
        <stp/>
        <stp/>
        <stp/>
        <stp>T</stp>
        <tr r="K52" s="1"/>
      </tp>
      <tp>
        <v>-0.56579316143498071</v>
        <stp/>
        <stp>StudyData</stp>
        <stp>S.MA</stp>
        <stp>PCB</stp>
        <stp>BaseType=Index,Index=1</stp>
        <stp>Close</stp>
        <stp>A</stp>
        <stp>0</stp>
        <stp>all</stp>
        <stp/>
        <stp/>
        <stp/>
        <stp>T</stp>
        <tr r="M295" s="1"/>
      </tp>
      <tp>
        <v>-8.7739498894620542</v>
        <stp/>
        <stp>StudyData</stp>
        <stp>S.BA</stp>
        <stp>PCB</stp>
        <stp>BaseType=Index,Index=1</stp>
        <stp>Close</stp>
        <stp>A</stp>
        <stp>0</stp>
        <stp>all</stp>
        <stp/>
        <stp/>
        <stp/>
        <stp>T</stp>
        <tr r="M52" s="1"/>
      </tp>
      <tp>
        <v>-3.6754848891076142</v>
        <stp/>
        <stp>StudyData</stp>
        <stp>S.MA</stp>
        <stp>PCB</stp>
        <stp>BaseType=Index,Index=1</stp>
        <stp>Close</stp>
        <stp>M</stp>
        <stp>0</stp>
        <stp>all</stp>
        <stp/>
        <stp/>
        <stp/>
        <stp>T</stp>
        <tr r="K295" s="1"/>
      </tp>
      <tp>
        <v>-7.1950039581317551</v>
        <stp/>
        <stp>StudyData</stp>
        <stp>S.TROW</stp>
        <stp>PCB</stp>
        <stp>BaseType=Index,Index=1</stp>
        <stp>Close</stp>
        <stp>Q</stp>
        <stp>0</stp>
        <stp>all</stp>
        <stp/>
        <stp/>
        <stp/>
        <stp>T</stp>
        <tr r="L445" s="1"/>
      </tp>
      <tp t="s">
        <v/>
        <stp/>
        <stp>StudyData</stp>
        <stp>S.TROW</stp>
        <stp>PCB</stp>
        <stp>BaseType=Index,Index=1</stp>
        <stp>Close</stp>
        <stp>W</stp>
        <stp>0</stp>
        <stp>all</stp>
        <stp/>
        <stp/>
        <stp/>
        <stp>T</stp>
        <tr r="J445" s="1"/>
      </tp>
      <tp>
        <v>3.0572377417464445</v>
        <stp/>
        <stp>StudyData</stp>
        <stp>S.TROW</stp>
        <stp>PCB</stp>
        <stp>BaseType=Index,Index=1</stp>
        <stp>Close</stp>
        <stp>A</stp>
        <stp>0</stp>
        <stp>all</stp>
        <stp/>
        <stp/>
        <stp/>
        <stp>T</stp>
        <tr r="M445" s="1"/>
      </tp>
      <tp>
        <v>-5.1851186196980557</v>
        <stp/>
        <stp>StudyData</stp>
        <stp>S.TROW</stp>
        <stp>PCB</stp>
        <stp>BaseType=Index,Index=1</stp>
        <stp>Close</stp>
        <stp>M</stp>
        <stp>0</stp>
        <stp>all</stp>
        <stp/>
        <stp/>
        <stp/>
        <stp>T</stp>
        <tr r="K445" s="1"/>
      </tp>
      <tp>
        <v>300.82190476189999</v>
        <stp/>
        <stp>StudyData</stp>
        <stp>S.CDNS</stp>
        <stp>MA</stp>
        <stp>InputChoice=Close,MAType=Sim,Period=21</stp>
        <stp>MA</stp>
        <stp>D</stp>
        <stp/>
        <stp>all</stp>
        <stp/>
        <stp/>
        <stp/>
        <stp>T</stp>
        <tr r="Q84" s="1"/>
      </tp>
      <tp>
        <v>9.8879831094950532</v>
        <stp/>
        <stp>StudyData</stp>
        <stp>S.PANW</stp>
        <stp>PCB</stp>
        <stp>BaseType=Index,Index=1</stp>
        <stp>Close</stp>
        <stp>Q</stp>
        <stp>0</stp>
        <stp>all</stp>
        <stp/>
        <stp/>
        <stp/>
        <stp>T</stp>
        <tr r="L357" s="1"/>
      </tp>
      <tp t="s">
        <v/>
        <stp/>
        <stp>StudyData</stp>
        <stp>S.PANW</stp>
        <stp>PCB</stp>
        <stp>BaseType=Index,Index=1</stp>
        <stp>Close</stp>
        <stp>W</stp>
        <stp>0</stp>
        <stp>all</stp>
        <stp/>
        <stp/>
        <stp/>
        <stp>T</stp>
        <tr r="J357" s="1"/>
      </tp>
      <tp>
        <v>103.44191096634091</v>
        <stp/>
        <stp>StudyData</stp>
        <stp>S.PANW</stp>
        <stp>PCB</stp>
        <stp>BaseType=Index,Index=1</stp>
        <stp>Close</stp>
        <stp>A</stp>
        <stp>0</stp>
        <stp>all</stp>
        <stp/>
        <stp/>
        <stp/>
        <stp>T</stp>
        <tr r="M357" s="1"/>
      </tp>
      <tp>
        <v>-1.9338968413890527</v>
        <stp/>
        <stp>StudyData</stp>
        <stp>S.PANW</stp>
        <stp>PCB</stp>
        <stp>BaseType=Index,Index=1</stp>
        <stp>Close</stp>
        <stp>M</stp>
        <stp>0</stp>
        <stp>all</stp>
        <stp/>
        <stp/>
        <stp/>
        <stp>T</stp>
        <tr r="K357" s="1"/>
      </tp>
      <tp>
        <v>361.5742857143</v>
        <stp/>
        <stp>StudyData</stp>
        <stp>S.PANW</stp>
        <stp>MA</stp>
        <stp>InputChoice=Close,MAType=Sim,Period=21</stp>
        <stp>MA</stp>
        <stp>D</stp>
        <stp/>
        <stp>all</stp>
        <stp/>
        <stp/>
        <stp/>
        <stp>T</stp>
        <tr r="Q357" s="1"/>
      </tp>
      <tp t="s">
        <v/>
        <stp/>
        <stp>StudyData</stp>
        <stp>S.SCHW</stp>
        <stp>PCB</stp>
        <stp>BaseType=Index,Index=1</stp>
        <stp>Close</stp>
        <stp>W</stp>
        <stp>0</stp>
        <stp>all</stp>
        <stp/>
        <stp/>
        <stp/>
        <stp>T</stp>
        <tr r="J405" s="1"/>
      </tp>
      <tp>
        <v>7.3263249160073753</v>
        <stp/>
        <stp>StudyData</stp>
        <stp>S.SCHW</stp>
        <stp>PCB</stp>
        <stp>BaseType=Index,Index=1</stp>
        <stp>Close</stp>
        <stp>Q</stp>
        <stp>0</stp>
        <stp>all</stp>
        <stp/>
        <stp/>
        <stp/>
        <stp>T</stp>
        <tr r="L405" s="1"/>
      </tp>
      <tp>
        <v>-0.88079271344209331</v>
        <stp/>
        <stp>StudyData</stp>
        <stp>S.SCHW</stp>
        <stp>PCB</stp>
        <stp>BaseType=Index,Index=1</stp>
        <stp>Close</stp>
        <stp>A</stp>
        <stp>0</stp>
        <stp>all</stp>
        <stp/>
        <stp/>
        <stp/>
        <stp>T</stp>
        <tr r="M405" s="1"/>
      </tp>
      <tp>
        <v>-9.8251684574758755</v>
        <stp/>
        <stp>StudyData</stp>
        <stp>S.SCHW</stp>
        <stp>PCB</stp>
        <stp>BaseType=Index,Index=1</stp>
        <stp>Close</stp>
        <stp>M</stp>
        <stp>0</stp>
        <stp>all</stp>
        <stp/>
        <stp/>
        <stp/>
        <stp>T</stp>
        <tr r="K405" s="1"/>
      </tp>
      <tp>
        <v>166.95904761899999</v>
        <stp/>
        <stp>StudyData</stp>
        <stp>S.FTNT</stp>
        <stp>MA</stp>
        <stp>InputChoice=Close,MAType=Sim,Period=21</stp>
        <stp>MA</stp>
        <stp>D</stp>
        <stp/>
        <stp>all</stp>
        <stp/>
        <stp/>
        <stp/>
        <stp>T</stp>
        <tr r="Q198" s="1"/>
      </tp>
      <tp t="s">
        <v>Visa Inc.</v>
        <stp/>
        <stp>ContractData</stp>
        <stp>S.V</stp>
        <stp>LongDescription</stp>
        <stp/>
        <stp>T</stp>
        <tr r="B465" s="1"/>
      </tp>
      <tp t="s">
        <v>AT&amp;T Inc</v>
        <stp/>
        <stp>ContractData</stp>
        <stp>S.T</stp>
        <stp>LongDescription</stp>
        <stp/>
        <stp>T</stp>
        <tr r="B429" s="1"/>
      </tp>
      <tp t="s">
        <v>Qnity Electronics Inc.</v>
        <stp/>
        <stp>ContractData</stp>
        <stp>S.Q</stp>
        <stp>LongDescription</stp>
        <stp/>
        <stp>T</stp>
        <tr r="B386" s="1"/>
      </tp>
      <tp t="s">
        <v>Everpure, Inc.</v>
        <stp/>
        <stp>ContractData</stp>
        <stp>S.P</stp>
        <stp>LongDescription</stp>
        <stp/>
        <stp>T</stp>
        <tr r="B356" s="1"/>
      </tp>
      <tp t="s">
        <v>Realty Income Corp</v>
        <stp/>
        <stp>ContractData</stp>
        <stp>S.O</stp>
        <stp>LongDescription</stp>
        <stp/>
        <stp>T</stp>
        <tr r="B347" s="1"/>
      </tp>
      <tp t="s">
        <v>Loews Corporation</v>
        <stp/>
        <stp>ContractData</stp>
        <stp>S.L</stp>
        <stp>LongDescription</stp>
        <stp/>
        <stp>T</stp>
        <tr r="B277" s="1"/>
      </tp>
      <tp t="s">
        <v>Jacobs Solutions Inc.</v>
        <stp/>
        <stp>ContractData</stp>
        <stp>S.J</stp>
        <stp>LongDescription</stp>
        <stp/>
        <stp>T</stp>
        <tr r="B258" s="1"/>
      </tp>
      <tp t="s">
        <v>Ford Motor Company</v>
        <stp/>
        <stp>ContractData</stp>
        <stp>S.F</stp>
        <stp>LongDescription</stp>
        <stp/>
        <stp>T</stp>
        <tr r="B178" s="1"/>
      </tp>
      <tp t="s">
        <v>Dominion Energy, Inc.</v>
        <stp/>
        <stp>ContractData</stp>
        <stp>S.D</stp>
        <stp>LongDescription</stp>
        <stp/>
        <stp>T</stp>
        <tr r="B127" s="1"/>
      </tp>
      <tp t="s">
        <v>Citigroup Inc</v>
        <stp/>
        <stp>ContractData</stp>
        <stp>S.C</stp>
        <stp>LongDescription</stp>
        <stp/>
        <stp>T</stp>
        <tr r="B74" s="1"/>
      </tp>
      <tp t="s">
        <v>Agilent Technologies</v>
        <stp/>
        <stp>ContractData</stp>
        <stp>S.A</stp>
        <stp>LongDescription</stp>
        <stp/>
        <stp>T</stp>
        <tr r="B2" s="1"/>
      </tp>
      <tp>
        <v>170.04</v>
        <stp/>
        <stp>StudyData</stp>
        <stp>S.ABNB</stp>
        <stp>MA</stp>
        <stp>InputChoice=Close,MAType=Sim,Period=21</stp>
        <stp>MA</stp>
        <stp>D</stp>
        <stp/>
        <stp>all</stp>
        <stp/>
        <stp/>
        <stp/>
        <stp>T</stp>
        <tr r="Q5" s="1"/>
      </tp>
      <tp>
        <v>69.256190476200004</v>
        <stp/>
        <stp>StudyData</stp>
        <stp>S.CVNA</stp>
        <stp>MA</stp>
        <stp>InputChoice=Close,MAType=Sim,Period=21</stp>
        <stp>MA</stp>
        <stp>D</stp>
        <stp/>
        <stp>all</stp>
        <stp/>
        <stp/>
        <stp/>
        <stp>T</stp>
        <tr r="Q124" s="1"/>
      </tp>
      <tp>
        <v>157.7495238095</v>
        <stp/>
        <stp>StudyData</stp>
        <stp>S.MRNA</stp>
        <stp>MA</stp>
        <stp>InputChoice=Close,MAType=Sim,Period=21</stp>
        <stp>MA</stp>
        <stp>D</stp>
        <stp/>
        <stp>all</stp>
        <stp/>
        <stp/>
        <stp/>
        <stp>T</stp>
        <tr r="Q317" s="1"/>
      </tp>
      <tp>
        <v>159.78238095239999</v>
        <stp/>
        <stp>StudyData</stp>
        <stp>S.HONA</stp>
        <stp>MA</stp>
        <stp>InputChoice=Close,MAType=Sim,Period=21</stp>
        <stp>MA</stp>
        <stp>D</stp>
        <stp/>
        <stp>all</stp>
        <stp/>
        <stp/>
        <stp/>
        <stp>T</stp>
        <tr r="Q228" s="1"/>
      </tp>
      <tp>
        <v>168.73952380950001</v>
        <stp/>
        <stp>StudyData</stp>
        <stp>S.CINF</stp>
        <stp>MA</stp>
        <stp>InputChoice=Close,MAType=Sim,Period=21</stp>
        <stp>MA</stp>
        <stp>D</stp>
        <stp/>
        <stp>all</stp>
        <stp/>
        <stp/>
        <stp/>
        <stp>T</stp>
        <tr r="Q94" s="1"/>
      </tp>
      <tp>
        <v>197.259047619</v>
        <stp/>
        <stp>StudyData</stp>
        <stp>S.FANG</stp>
        <stp>MA</stp>
        <stp>InputChoice=Close,MAType=Sim,Period=21</stp>
        <stp>MA</stp>
        <stp>D</stp>
        <stp/>
        <stp>all</stp>
        <stp/>
        <stp/>
        <stp/>
        <stp>T</stp>
        <tr r="Q179" s="1"/>
      </tp>
      <tp>
        <v>177.1833333333</v>
        <stp/>
        <stp>StudyData</stp>
        <stp>S.BKNG</stp>
        <stp>MA</stp>
        <stp>InputChoice=Close,MAType=Sim,Period=21</stp>
        <stp>MA</stp>
        <stp>D</stp>
        <stp/>
        <stp>all</stp>
        <stp/>
        <stp/>
        <stp/>
        <stp>T</stp>
        <tr r="Q63" s="1"/>
      </tp>
      <tp>
        <v>-1.7105438995055475</v>
        <stp/>
        <stp>StudyData</stp>
        <stp>S.CHRW</stp>
        <stp>PCB</stp>
        <stp>BaseType=Index,Index=1</stp>
        <stp>Close</stp>
        <stp>M</stp>
        <stp>0</stp>
        <stp>all</stp>
        <stp/>
        <stp/>
        <stp/>
        <stp>T</stp>
        <tr r="K90" s="1"/>
      </tp>
      <tp>
        <v>-8.4971385916894722</v>
        <stp/>
        <stp>StudyData</stp>
        <stp>S.CHRW</stp>
        <stp>PCB</stp>
        <stp>BaseType=Index,Index=1</stp>
        <stp>Close</stp>
        <stp>A</stp>
        <stp>0</stp>
        <stp>all</stp>
        <stp/>
        <stp/>
        <stp/>
        <stp>T</stp>
        <tr r="M90" s="1"/>
      </tp>
      <tp t="s">
        <v/>
        <stp/>
        <stp>StudyData</stp>
        <stp>S.CHRW</stp>
        <stp>PCB</stp>
        <stp>BaseType=Index,Index=1</stp>
        <stp>Close</stp>
        <stp>W</stp>
        <stp>0</stp>
        <stp>all</stp>
        <stp/>
        <stp/>
        <stp/>
        <stp>T</stp>
        <tr r="J90" s="1"/>
      </tp>
      <tp>
        <v>-21.896570032919197</v>
        <stp/>
        <stp>StudyData</stp>
        <stp>S.CHRW</stp>
        <stp>PCB</stp>
        <stp>BaseType=Index,Index=1</stp>
        <stp>Close</stp>
        <stp>Q</stp>
        <stp>0</stp>
        <stp>all</stp>
        <stp/>
        <stp/>
        <stp/>
        <stp>T</stp>
        <tr r="L90" s="1"/>
      </tp>
      <tp>
        <v>86.8271428571</v>
        <stp/>
        <stp>StudyData</stp>
        <stp>S.WYNN</stp>
        <stp>MA</stp>
        <stp>InputChoice=Close,MAType=Sim,Period=21</stp>
        <stp>MA</stp>
        <stp>D</stp>
        <stp/>
        <stp>all</stp>
        <stp/>
        <stp/>
        <stp/>
        <stp>T</stp>
        <tr r="Q496" s="1"/>
      </tp>
      <tp>
        <v>1.1142857143</v>
        <stp/>
        <stp>StudyData</stp>
        <stp>ATR(S.GEN,MAType:=Sim,Period:=21)</stp>
        <stp>Bar</stp>
        <stp/>
        <stp>Close</stp>
        <stp>D</stp>
        <stp/>
        <stp/>
        <stp/>
        <stp/>
        <stp/>
        <stp>T</stp>
        <tr r="P204" s="1"/>
      </tp>
      <tp>
        <v>33.598571428600003</v>
        <stp/>
        <stp>StudyData</stp>
        <stp>ATR(S.GEV,MAType:=Sim,Period:=21)</stp>
        <stp>Bar</stp>
        <stp/>
        <stp>Close</stp>
        <stp>D</stp>
        <stp/>
        <stp/>
        <stp/>
        <stp/>
        <stp/>
        <stp>T</stp>
        <tr r="P205" s="1"/>
      </tp>
      <tp>
        <v>1.0885714285999999</v>
        <stp/>
        <stp>StudyData</stp>
        <stp>ATR(S.GIS,MAType:=Sim,Period:=21)</stp>
        <stp>Bar</stp>
        <stp/>
        <stp>Close</stp>
        <stp>D</stp>
        <stp/>
        <stp/>
        <stp/>
        <stp/>
        <stp/>
        <stp>T</stp>
        <tr r="P207" s="1"/>
      </tp>
      <tp>
        <v>7.0942857142999998</v>
        <stp/>
        <stp>StudyData</stp>
        <stp>ATR(S.GLW,MAType:=Sim,Period:=21)</stp>
        <stp>Bar</stp>
        <stp/>
        <stp>Close</stp>
        <stp>D</stp>
        <stp/>
        <stp/>
        <stp/>
        <stp/>
        <stp/>
        <stp>T</stp>
        <tr r="P209" s="1"/>
      </tp>
      <tp>
        <v>2.9338095237999999</v>
        <stp/>
        <stp>StudyData</stp>
        <stp>ATR(S.GPC,MAType:=Sim,Period:=21)</stp>
        <stp>Bar</stp>
        <stp/>
        <stp>Close</stp>
        <stp>D</stp>
        <stp/>
        <stp/>
        <stp/>
        <stp/>
        <stp/>
        <stp>T</stp>
        <tr r="P214" s="1"/>
      </tp>
      <tp>
        <v>2.4295238095</v>
        <stp/>
        <stp>StudyData</stp>
        <stp>ATR(S.GPN,MAType:=Sim,Period:=21)</stp>
        <stp>Bar</stp>
        <stp/>
        <stp>Close</stp>
        <stp>D</stp>
        <stp/>
        <stp/>
        <stp/>
        <stp/>
        <stp/>
        <stp>T</stp>
        <tr r="P215" s="1"/>
      </tp>
      <tp>
        <v>-7.5635876840696055</v>
        <stp/>
        <stp>StudyData</stp>
        <stp>S.RF</stp>
        <stp>PCB</stp>
        <stp>BaseType=Index,Index=1</stp>
        <stp>Close</stp>
        <stp>M</stp>
        <stp>0</stp>
        <stp>all</stp>
        <stp/>
        <stp/>
        <stp/>
        <stp>T</stp>
        <tr r="K392" s="1"/>
      </tp>
      <tp t="s">
        <v/>
        <stp/>
        <stp>StudyData</stp>
        <stp>S.CF</stp>
        <stp>PCB</stp>
        <stp>BaseType=Index,Index=1</stp>
        <stp>Close</stp>
        <stp>W</stp>
        <stp>0</stp>
        <stp>all</stp>
        <stp/>
        <stp/>
        <stp/>
        <stp>T</stp>
        <tr r="J87" s="1"/>
      </tp>
      <tp>
        <v>1.9188191881918801</v>
        <stp/>
        <stp>StudyData</stp>
        <stp>S.RF</stp>
        <stp>PCB</stp>
        <stp>BaseType=Index,Index=1</stp>
        <stp>Close</stp>
        <stp>A</stp>
        <stp>0</stp>
        <stp>all</stp>
        <stp/>
        <stp/>
        <stp/>
        <stp>T</stp>
        <tr r="M392" s="1"/>
      </tp>
      <tp>
        <v>5.9209310918159952</v>
        <stp/>
        <stp>StudyData</stp>
        <stp>S.CF</stp>
        <stp>PCB</stp>
        <stp>BaseType=Index,Index=1</stp>
        <stp>Close</stp>
        <stp>Q</stp>
        <stp>0</stp>
        <stp>all</stp>
        <stp/>
        <stp/>
        <stp/>
        <stp>T</stp>
        <tr r="L87" s="1"/>
      </tp>
      <tp>
        <v>-11.812658617242175</v>
        <stp/>
        <stp>StudyData</stp>
        <stp>S.CF</stp>
        <stp>PCB</stp>
        <stp>BaseType=Index,Index=1</stp>
        <stp>Close</stp>
        <stp>M</stp>
        <stp>0</stp>
        <stp>all</stp>
        <stp/>
        <stp/>
        <stp/>
        <stp>T</stp>
        <tr r="K87" s="1"/>
      </tp>
      <tp t="s">
        <v/>
        <stp/>
        <stp>StudyData</stp>
        <stp>S.RF</stp>
        <stp>PCB</stp>
        <stp>BaseType=Index,Index=1</stp>
        <stp>Close</stp>
        <stp>W</stp>
        <stp>0</stp>
        <stp>all</stp>
        <stp/>
        <stp/>
        <stp/>
        <stp>T</stp>
        <tr r="J392" s="1"/>
      </tp>
      <tp>
        <v>-8.5430463576158893</v>
        <stp/>
        <stp>StudyData</stp>
        <stp>S.RF</stp>
        <stp>PCB</stp>
        <stp>BaseType=Index,Index=1</stp>
        <stp>Close</stp>
        <stp>Q</stp>
        <stp>0</stp>
        <stp>all</stp>
        <stp/>
        <stp/>
        <stp/>
        <stp>T</stp>
        <tr r="L392" s="1"/>
      </tp>
      <tp>
        <v>48.267390742177398</v>
        <stp/>
        <stp>StudyData</stp>
        <stp>S.CF</stp>
        <stp>PCB</stp>
        <stp>BaseType=Index,Index=1</stp>
        <stp>Close</stp>
        <stp>A</stp>
        <stp>0</stp>
        <stp>all</stp>
        <stp/>
        <stp/>
        <stp/>
        <stp>T</stp>
        <tr r="M87" s="1"/>
      </tp>
      <tp>
        <v>24.4519047619</v>
        <stp/>
        <stp>StudyData</stp>
        <stp>ATR(S.GWW,MAType:=Sim,Period:=21)</stp>
        <stp>Bar</stp>
        <stp/>
        <stp>Close</stp>
        <stp>D</stp>
        <stp/>
        <stp/>
        <stp/>
        <stp/>
        <stp/>
        <stp>T</stp>
        <tr r="P218" s="1"/>
      </tp>
      <tp>
        <v>130.0904761905</v>
        <stp/>
        <stp>StudyData</stp>
        <stp>S.LDOS</stp>
        <stp>MA</stp>
        <stp>InputChoice=Close,MAType=Sim,Period=21</stp>
        <stp>MA</stp>
        <stp>D</stp>
        <stp/>
        <stp>all</stp>
        <stp/>
        <stp/>
        <stp/>
        <stp>T</stp>
        <tr r="Q278" s="1"/>
      </tp>
      <tp>
        <v>58.156308108412695</v>
        <stp/>
        <stp>StudyData</stp>
        <stp>S.VEEV</stp>
        <stp>PCB</stp>
        <stp>BaseType=Index,Index=1</stp>
        <stp>Close</stp>
        <stp>Q</stp>
        <stp>0</stp>
        <stp>all</stp>
        <stp/>
        <stp/>
        <stp/>
        <stp>T</stp>
        <tr r="L466" s="1"/>
      </tp>
      <tp t="s">
        <v/>
        <stp/>
        <stp>StudyData</stp>
        <stp>S.VEEV</stp>
        <stp>PCB</stp>
        <stp>BaseType=Index,Index=1</stp>
        <stp>Close</stp>
        <stp>W</stp>
        <stp>0</stp>
        <stp>all</stp>
        <stp/>
        <stp/>
        <stp/>
        <stp>T</stp>
        <tr r="J466" s="1"/>
      </tp>
      <tp>
        <v>-1.7536490601701111</v>
        <stp/>
        <stp>StudyData</stp>
        <stp>S.VEEV</stp>
        <stp>PCB</stp>
        <stp>BaseType=Index,Index=1</stp>
        <stp>Close</stp>
        <stp>M</stp>
        <stp>0</stp>
        <stp>all</stp>
        <stp/>
        <stp/>
        <stp/>
        <stp>T</stp>
        <tr r="K466" s="1"/>
      </tp>
      <tp>
        <v>25.735788200510676</v>
        <stp/>
        <stp>StudyData</stp>
        <stp>S.VEEV</stp>
        <stp>PCB</stp>
        <stp>BaseType=Index,Index=1</stp>
        <stp>Close</stp>
        <stp>A</stp>
        <stp>0</stp>
        <stp>all</stp>
        <stp/>
        <stp/>
        <stp/>
        <stp>T</stp>
        <tr r="M466" s="1"/>
      </tp>
      <tp>
        <v>106.6961904762</v>
        <stp/>
        <stp>StudyData</stp>
        <stp>S.TROW</stp>
        <stp>MA</stp>
        <stp>InputChoice=Close,MAType=Sim,Period=21</stp>
        <stp>MA</stp>
        <stp>D</stp>
        <stp/>
        <stp>all</stp>
        <stp/>
        <stp/>
        <stp/>
        <stp>T</stp>
        <tr r="Q445" s="1"/>
      </tp>
      <tp>
        <v>16.007777057679835</v>
        <stp/>
        <stp>StudyData</stp>
        <stp>S.SOLV</stp>
        <stp>PCB</stp>
        <stp>BaseType=Index,Index=1</stp>
        <stp>Close</stp>
        <stp>Q</stp>
        <stp>0</stp>
        <stp>all</stp>
        <stp/>
        <stp/>
        <stp/>
        <stp>T</stp>
        <tr r="L414" s="1"/>
      </tp>
      <tp t="s">
        <v/>
        <stp/>
        <stp>StudyData</stp>
        <stp>S.SOLV</stp>
        <stp>PCB</stp>
        <stp>BaseType=Index,Index=1</stp>
        <stp>Close</stp>
        <stp>W</stp>
        <stp>0</stp>
        <stp>all</stp>
        <stp/>
        <stp/>
        <stp/>
        <stp>T</stp>
        <tr r="J414" s="1"/>
      </tp>
      <tp>
        <v>12.948006057546701</v>
        <stp/>
        <stp>StudyData</stp>
        <stp>S.SOLV</stp>
        <stp>PCB</stp>
        <stp>BaseType=Index,Index=1</stp>
        <stp>Close</stp>
        <stp>A</stp>
        <stp>0</stp>
        <stp>all</stp>
        <stp/>
        <stp/>
        <stp/>
        <stp>T</stp>
        <tr r="M414" s="1"/>
      </tp>
      <tp>
        <v>-1.7131561607731192</v>
        <stp/>
        <stp>StudyData</stp>
        <stp>S.SOLV</stp>
        <stp>PCB</stp>
        <stp>BaseType=Index,Index=1</stp>
        <stp>Close</stp>
        <stp>M</stp>
        <stp>0</stp>
        <stp>all</stp>
        <stp/>
        <stp/>
        <stp/>
        <stp>T</stp>
        <tr r="K414" s="1"/>
      </tp>
      <tp t="s">
        <v/>
        <stp/>
        <stp>StudyData</stp>
        <stp>S.FFIV</stp>
        <stp>PCB</stp>
        <stp>BaseType=Index,Index=1</stp>
        <stp>Close</stp>
        <stp>W</stp>
        <stp>0</stp>
        <stp>all</stp>
        <stp/>
        <stp/>
        <stp/>
        <stp>T</stp>
        <tr r="J187" s="1"/>
      </tp>
      <tp>
        <v>6.5150495239926833</v>
        <stp/>
        <stp>StudyData</stp>
        <stp>S.FFIV</stp>
        <stp>PCB</stp>
        <stp>BaseType=Index,Index=1</stp>
        <stp>Close</stp>
        <stp>Q</stp>
        <stp>0</stp>
        <stp>all</stp>
        <stp/>
        <stp/>
        <stp/>
        <stp>T</stp>
        <tr r="L187" s="1"/>
      </tp>
      <tp>
        <v>73.572044190237392</v>
        <stp/>
        <stp>StudyData</stp>
        <stp>S.FFIV</stp>
        <stp>PCB</stp>
        <stp>BaseType=Index,Index=1</stp>
        <stp>Close</stp>
        <stp>A</stp>
        <stp>0</stp>
        <stp>all</stp>
        <stp/>
        <stp/>
        <stp/>
        <stp>T</stp>
        <tr r="M187" s="1"/>
      </tp>
      <tp>
        <v>8.8251909709429448</v>
        <stp/>
        <stp>StudyData</stp>
        <stp>S.FFIV</stp>
        <stp>PCB</stp>
        <stp>BaseType=Index,Index=1</stp>
        <stp>Close</stp>
        <stp>M</stp>
        <stp>0</stp>
        <stp>all</stp>
        <stp/>
        <stp/>
        <stp/>
        <stp>T</stp>
        <tr r="K187" s="1"/>
      </tp>
      <tp>
        <v>-12.811855186644154</v>
        <stp/>
        <stp>StudyData</stp>
        <stp>S.FISV</stp>
        <stp>PCB</stp>
        <stp>BaseType=Index,Index=1</stp>
        <stp>Close</stp>
        <stp>M</stp>
        <stp>0</stp>
        <stp>all</stp>
        <stp/>
        <stp/>
        <stp/>
        <stp>T</stp>
        <tr r="K190" s="1"/>
      </tp>
      <tp>
        <v>-30.802441566175371</v>
        <stp/>
        <stp>StudyData</stp>
        <stp>S.FISV</stp>
        <stp>PCB</stp>
        <stp>BaseType=Index,Index=1</stp>
        <stp>Close</stp>
        <stp>A</stp>
        <stp>0</stp>
        <stp>all</stp>
        <stp/>
        <stp/>
        <stp/>
        <stp>T</stp>
        <tr r="M190" s="1"/>
      </tp>
      <tp t="s">
        <v/>
        <stp/>
        <stp>StudyData</stp>
        <stp>S.FISV</stp>
        <stp>PCB</stp>
        <stp>BaseType=Index,Index=1</stp>
        <stp>Close</stp>
        <stp>W</stp>
        <stp>0</stp>
        <stp>all</stp>
        <stp/>
        <stp/>
        <stp/>
        <stp>T</stp>
        <tr r="J190" s="1"/>
      </tp>
      <tp>
        <v>-5.2395514780835883</v>
        <stp/>
        <stp>StudyData</stp>
        <stp>S.FISV</stp>
        <stp>PCB</stp>
        <stp>BaseType=Index,Index=1</stp>
        <stp>Close</stp>
        <stp>Q</stp>
        <stp>0</stp>
        <stp>all</stp>
        <stp/>
        <stp/>
        <stp/>
        <stp>T</stp>
        <tr r="L190" s="1"/>
      </tp>
      <tp t="s">
        <v/>
        <stp/>
        <stp>StudyData</stp>
        <stp>S.ABBV</stp>
        <stp>PCB</stp>
        <stp>BaseType=Index,Index=1</stp>
        <stp>Close</stp>
        <stp>W</stp>
        <stp>0</stp>
        <stp>all</stp>
        <stp/>
        <stp/>
        <stp/>
        <stp>T</stp>
        <tr r="J4" s="1"/>
      </tp>
      <tp>
        <v>5.046892385948186</v>
        <stp/>
        <stp>StudyData</stp>
        <stp>S.ABBV</stp>
        <stp>PCB</stp>
        <stp>BaseType=Index,Index=1</stp>
        <stp>Close</stp>
        <stp>Q</stp>
        <stp>0</stp>
        <stp>all</stp>
        <stp/>
        <stp/>
        <stp/>
        <stp>T</stp>
        <tr r="L4" s="1"/>
      </tp>
      <tp>
        <v>3.0886826300600636</v>
        <stp/>
        <stp>StudyData</stp>
        <stp>S.ABBV</stp>
        <stp>PCB</stp>
        <stp>BaseType=Index,Index=1</stp>
        <stp>Close</stp>
        <stp>M</stp>
        <stp>0</stp>
        <stp>all</stp>
        <stp/>
        <stp/>
        <stp/>
        <stp>T</stp>
        <tr r="K4" s="1"/>
      </tp>
      <tp>
        <v>15.689964549870901</v>
        <stp/>
        <stp>StudyData</stp>
        <stp>S.ABBV</stp>
        <stp>PCB</stp>
        <stp>BaseType=Index,Index=1</stp>
        <stp>Close</stp>
        <stp>A</stp>
        <stp>0</stp>
        <stp>all</stp>
        <stp/>
        <stp/>
        <stp/>
        <stp>T</stp>
        <tr r="M4" s="1"/>
      </tp>
      <tp>
        <v>6.702412868632962E-2</v>
        <stp/>
        <stp>StudyData</stp>
        <stp>S.APTV</stp>
        <stp>PCB</stp>
        <stp>BaseType=Index,Index=1</stp>
        <stp>Close</stp>
        <stp>M</stp>
        <stp>0</stp>
        <stp>all</stp>
        <stp/>
        <stp/>
        <stp/>
        <stp>T</stp>
        <tr r="K42" s="1"/>
      </tp>
      <tp>
        <v>-41.13549743724537</v>
        <stp/>
        <stp>StudyData</stp>
        <stp>S.APTV</stp>
        <stp>PCB</stp>
        <stp>BaseType=Index,Index=1</stp>
        <stp>Close</stp>
        <stp>A</stp>
        <stp>0</stp>
        <stp>all</stp>
        <stp/>
        <stp/>
        <stp/>
        <stp>T</stp>
        <tr r="M42" s="1"/>
      </tp>
      <tp>
        <v>-27.028347996089938</v>
        <stp/>
        <stp>StudyData</stp>
        <stp>S.APTV</stp>
        <stp>PCB</stp>
        <stp>BaseType=Index,Index=1</stp>
        <stp>Close</stp>
        <stp>Q</stp>
        <stp>0</stp>
        <stp>all</stp>
        <stp/>
        <stp/>
        <stp/>
        <stp>T</stp>
        <tr r="L42" s="1"/>
      </tp>
      <tp t="s">
        <v/>
        <stp/>
        <stp>StudyData</stp>
        <stp>S.APTV</stp>
        <stp>PCB</stp>
        <stp>BaseType=Index,Index=1</stp>
        <stp>Close</stp>
        <stp>W</stp>
        <stp>0</stp>
        <stp>all</stp>
        <stp/>
        <stp/>
        <stp/>
        <stp>T</stp>
        <tr r="J42" s="1"/>
      </tp>
      <tp>
        <v>338.91</v>
        <stp/>
        <stp>StudyData</stp>
        <stp>S.GOOG</stp>
        <stp>MA</stp>
        <stp>InputChoice=Close,MAType=Sim,Period=21</stp>
        <stp>MA</stp>
        <stp>D</stp>
        <stp/>
        <stp>all</stp>
        <stp/>
        <stp/>
        <stp/>
        <stp>T</stp>
        <tr r="Q212" s="1"/>
      </tp>
      <tp>
        <v>233.68714285710001</v>
        <stp/>
        <stp>StudyData</stp>
        <stp>S.DDOG</stp>
        <stp>MA</stp>
        <stp>InputChoice=Close,MAType=Sim,Period=21</stp>
        <stp>MA</stp>
        <stp>D</stp>
        <stp/>
        <stp>all</stp>
        <stp/>
        <stp/>
        <stp/>
        <stp>T</stp>
        <tr r="Q131" s="1"/>
      </tp>
      <tp>
        <v>114.9342857143</v>
        <stp/>
        <stp>StudyData</stp>
        <stp>S.HOOD</stp>
        <stp>MA</stp>
        <stp>InputChoice=Close,MAType=Sim,Period=21</stp>
        <stp>MA</stp>
        <stp>D</stp>
        <stp/>
        <stp>all</stp>
        <stp/>
        <stp/>
        <stp/>
        <stp>T</stp>
        <tr r="Q229" s="1"/>
      </tp>
      <tp>
        <v>281.84095238100002</v>
        <stp/>
        <stp>StudyData</stp>
        <stp>S.CBOE</stp>
        <stp>MA</stp>
        <stp>InputChoice=Close,MAType=Sim,Period=21</stp>
        <stp>MA</stp>
        <stp>D</stp>
        <stp/>
        <stp>all</stp>
        <stp/>
        <stp/>
        <stp/>
        <stp>T</stp>
        <tr r="Q80" s="1"/>
      </tp>
      <tp>
        <v>484.24571428569999</v>
        <stp/>
        <stp>StudyData</stp>
        <stp>S.AXON</stp>
        <stp>MA</stp>
        <stp>InputChoice=Close,MAType=Sim,Period=21</stp>
        <stp>MA</stp>
        <stp>D</stp>
        <stp/>
        <stp>all</stp>
        <stp/>
        <stp/>
        <stp/>
        <stp>T</stp>
        <tr r="Q49" s="1"/>
      </tp>
      <tp>
        <v>182.1452380952</v>
        <stp/>
        <stp>StudyData</stp>
        <stp>S.QCOM</stp>
        <stp>MA</stp>
        <stp>InputChoice=Close,MAType=Sim,Period=21</stp>
        <stp>MA</stp>
        <stp>D</stp>
        <stp/>
        <stp>all</stp>
        <stp/>
        <stp/>
        <stp/>
        <stp>T</stp>
        <tr r="Q387" s="1"/>
      </tp>
      <tp>
        <v>2.7461904761999998</v>
        <stp/>
        <stp>StudyData</stp>
        <stp>ATR(S.FCX,MAType:=Sim,Period:=21)</stp>
        <stp>Bar</stp>
        <stp/>
        <stp>Close</stp>
        <stp>D</stp>
        <stp/>
        <stp/>
        <stp/>
        <stp/>
        <stp/>
        <stp>T</stp>
        <tr r="P181" s="1"/>
      </tp>
      <tp>
        <v>11.3376190476</v>
        <stp/>
        <stp>StudyData</stp>
        <stp>ATR(S.FDS,MAType:=Sim,Period:=21)</stp>
        <stp>Bar</stp>
        <stp/>
        <stp>Close</stp>
        <stp>D</stp>
        <stp/>
        <stp/>
        <stp/>
        <stp/>
        <stp/>
        <stp>T</stp>
        <tr r="P182" s="1"/>
      </tp>
      <tp>
        <v>6.9428571429000003</v>
        <stp/>
        <stp>StudyData</stp>
        <stp>ATR(S.FDX,MAType:=Sim,Period:=21)</stp>
        <stp>Bar</stp>
        <stp/>
        <stp>Close</stp>
        <stp>D</stp>
        <stp/>
        <stp/>
        <stp/>
        <stp/>
        <stp/>
        <stp>T</stp>
        <tr r="P183" s="1"/>
      </tp>
      <tp>
        <v>1.1185714285999999</v>
        <stp/>
        <stp>StudyData</stp>
        <stp>ATR(S.FIS,MAType:=Sim,Period:=21)</stp>
        <stp>Bar</stp>
        <stp/>
        <stp>Close</stp>
        <stp>D</stp>
        <stp/>
        <stp/>
        <stp/>
        <stp/>
        <stp/>
        <stp>T</stp>
        <tr r="P189" s="1"/>
      </tp>
      <tp>
        <v>63.678571428600002</v>
        <stp/>
        <stp>StudyData</stp>
        <stp>ATR(S.FIX,MAType:=Sim,Period:=21)</stp>
        <stp>Bar</stp>
        <stp/>
        <stp>Close</stp>
        <stp>D</stp>
        <stp/>
        <stp/>
        <stp/>
        <stp/>
        <stp/>
        <stp>T</stp>
        <tr r="P192" s="1"/>
      </tp>
      <tp>
        <v>1.4461904762</v>
        <stp/>
        <stp>StudyData</stp>
        <stp>ATR(S.FOX,MAType:=Sim,Period:=21)</stp>
        <stp>Bar</stp>
        <stp/>
        <stp>Close</stp>
        <stp>D</stp>
        <stp/>
        <stp/>
        <stp/>
        <stp/>
        <stp/>
        <stp>T</stp>
        <tr r="P194" s="1"/>
      </tp>
      <tp>
        <v>1.5461904762000001</v>
        <stp/>
        <stp>StudyData</stp>
        <stp>ATR(S.FRT,MAType:=Sim,Period:=21)</stp>
        <stp>Bar</stp>
        <stp/>
        <stp>Close</stp>
        <stp>D</stp>
        <stp/>
        <stp/>
        <stp/>
        <stp/>
        <stp/>
        <stp>T</stp>
        <tr r="P196" s="1"/>
      </tp>
      <tp>
        <v>1.0842857143</v>
        <stp/>
        <stp>StudyData</stp>
        <stp>ATR(S.FTV,MAType:=Sim,Period:=21)</stp>
        <stp>Bar</stp>
        <stp/>
        <stp>Close</stp>
        <stp>D</stp>
        <stp/>
        <stp/>
        <stp/>
        <stp/>
        <stp/>
        <stp>T</stp>
        <tr r="P199" s="1"/>
      </tp>
      <tp>
        <v>0.76488423373758629</v>
        <stp/>
        <stp>StudyData</stp>
        <stp>S.PG</stp>
        <stp>PCB</stp>
        <stp>BaseType=Index,Index=1</stp>
        <stp>Close</stp>
        <stp>M</stp>
        <stp>0</stp>
        <stp>all</stp>
        <stp/>
        <stp/>
        <stp/>
        <stp>T</stp>
        <tr r="K365" s="1"/>
      </tp>
      <tp t="s">
        <v/>
        <stp/>
        <stp>StudyData</stp>
        <stp>S.BG</stp>
        <stp>PCB</stp>
        <stp>BaseType=Index,Index=1</stp>
        <stp>Close</stp>
        <stp>W</stp>
        <stp>0</stp>
        <stp>all</stp>
        <stp/>
        <stp/>
        <stp/>
        <stp>T</stp>
        <tr r="J61" s="1"/>
      </tp>
      <tp>
        <v>8.4527842932846866</v>
        <stp/>
        <stp>StudyData</stp>
        <stp>S.DG</stp>
        <stp>PCB</stp>
        <stp>BaseType=Index,Index=1</stp>
        <stp>Close</stp>
        <stp>Q</stp>
        <stp>0</stp>
        <stp>all</stp>
        <stp/>
        <stp/>
        <stp/>
        <stp>T</stp>
        <tr r="L135" s="1"/>
      </tp>
      <tp>
        <v>3.6950983959913746</v>
        <stp/>
        <stp>StudyData</stp>
        <stp>S.EG</stp>
        <stp>PCB</stp>
        <stp>BaseType=Index,Index=1</stp>
        <stp>Close</stp>
        <stp>Q</stp>
        <stp>0</stp>
        <stp>all</stp>
        <stp/>
        <stp/>
        <stp/>
        <stp>T</stp>
        <tr r="L157" s="1"/>
      </tp>
      <tp>
        <v>2.1268621755832435</v>
        <stp/>
        <stp>StudyData</stp>
        <stp>S.BG</stp>
        <stp>PCB</stp>
        <stp>BaseType=Index,Index=1</stp>
        <stp>Close</stp>
        <stp>Q</stp>
        <stp>0</stp>
        <stp>all</stp>
        <stp/>
        <stp/>
        <stp/>
        <stp>T</stp>
        <tr r="L61" s="1"/>
      </tp>
      <tp t="s">
        <v/>
        <stp/>
        <stp>StudyData</stp>
        <stp>S.DG</stp>
        <stp>PCB</stp>
        <stp>BaseType=Index,Index=1</stp>
        <stp>Close</stp>
        <stp>W</stp>
        <stp>0</stp>
        <stp>all</stp>
        <stp/>
        <stp/>
        <stp/>
        <stp>T</stp>
        <tr r="J135" s="1"/>
      </tp>
      <tp t="s">
        <v/>
        <stp/>
        <stp>StudyData</stp>
        <stp>S.EG</stp>
        <stp>PCB</stp>
        <stp>BaseType=Index,Index=1</stp>
        <stp>Close</stp>
        <stp>W</stp>
        <stp>0</stp>
        <stp>all</stp>
        <stp/>
        <stp/>
        <stp/>
        <stp>T</stp>
        <tr r="J157" s="1"/>
      </tp>
      <tp>
        <v>2.0375409950456964</v>
        <stp/>
        <stp>StudyData</stp>
        <stp>S.PG</stp>
        <stp>PCB</stp>
        <stp>BaseType=Index,Index=1</stp>
        <stp>Close</stp>
        <stp>A</stp>
        <stp>0</stp>
        <stp>all</stp>
        <stp/>
        <stp/>
        <stp/>
        <stp>T</stp>
        <tr r="M365" s="1"/>
      </tp>
      <tp>
        <v>-6.2042853454952303</v>
        <stp/>
        <stp>StudyData</stp>
        <stp>S.BG</stp>
        <stp>PCB</stp>
        <stp>BaseType=Index,Index=1</stp>
        <stp>Close</stp>
        <stp>M</stp>
        <stp>0</stp>
        <stp>all</stp>
        <stp/>
        <stp/>
        <stp/>
        <stp>T</stp>
        <tr r="K61" s="1"/>
      </tp>
      <tp>
        <v>-1.5069033530571967</v>
        <stp/>
        <stp>StudyData</stp>
        <stp>S.DG</stp>
        <stp>PCB</stp>
        <stp>BaseType=Index,Index=1</stp>
        <stp>Close</stp>
        <stp>M</stp>
        <stp>0</stp>
        <stp>all</stp>
        <stp/>
        <stp/>
        <stp/>
        <stp>T</stp>
        <tr r="K135" s="1"/>
      </tp>
      <tp>
        <v>-1.1263846256506143</v>
        <stp/>
        <stp>StudyData</stp>
        <stp>S.EG</stp>
        <stp>PCB</stp>
        <stp>BaseType=Index,Index=1</stp>
        <stp>Close</stp>
        <stp>M</stp>
        <stp>0</stp>
        <stp>all</stp>
        <stp/>
        <stp/>
        <stp/>
        <stp>T</stp>
        <tr r="K157" s="1"/>
      </tp>
      <tp t="s">
        <v/>
        <stp/>
        <stp>StudyData</stp>
        <stp>S.PG</stp>
        <stp>PCB</stp>
        <stp>BaseType=Index,Index=1</stp>
        <stp>Close</stp>
        <stp>W</stp>
        <stp>0</stp>
        <stp>all</stp>
        <stp/>
        <stp/>
        <stp/>
        <stp>T</stp>
        <tr r="J365" s="1"/>
      </tp>
      <tp>
        <v>-5.9727348045492246</v>
        <stp/>
        <stp>StudyData</stp>
        <stp>S.DG</stp>
        <stp>PCB</stp>
        <stp>BaseType=Index,Index=1</stp>
        <stp>Close</stp>
        <stp>A</stp>
        <stp>0</stp>
        <stp>all</stp>
        <stp/>
        <stp/>
        <stp/>
        <stp>T</stp>
        <tr r="M135" s="1"/>
      </tp>
      <tp>
        <v>9.158685722705167</v>
        <stp/>
        <stp>StudyData</stp>
        <stp>S.EG</stp>
        <stp>PCB</stp>
        <stp>BaseType=Index,Index=1</stp>
        <stp>Close</stp>
        <stp>A</stp>
        <stp>0</stp>
        <stp>all</stp>
        <stp/>
        <stp/>
        <stp/>
        <stp>T</stp>
        <tr r="M157" s="1"/>
      </tp>
      <tp>
        <v>22.361921867983838</v>
        <stp/>
        <stp>StudyData</stp>
        <stp>S.BG</stp>
        <stp>PCB</stp>
        <stp>BaseType=Index,Index=1</stp>
        <stp>Close</stp>
        <stp>A</stp>
        <stp>0</stp>
        <stp>all</stp>
        <stp/>
        <stp/>
        <stp/>
        <stp>T</stp>
        <tr r="M61" s="1"/>
      </tp>
      <tp>
        <v>-0.27959629023460514</v>
        <stp/>
        <stp>StudyData</stp>
        <stp>S.PG</stp>
        <stp>PCB</stp>
        <stp>BaseType=Index,Index=1</stp>
        <stp>Close</stp>
        <stp>Q</stp>
        <stp>0</stp>
        <stp>all</stp>
        <stp/>
        <stp/>
        <stp/>
        <stp>T</stp>
        <tr r="L365" s="1"/>
      </tp>
      <tp>
        <v>9.2389044565000003</v>
        <stp/>
        <stp>StudyData</stp>
        <stp>S.ZBRA</stp>
        <stp>StdDev</stp>
        <stp>InputChoice=Close,Period1=21</stp>
        <stp>STDDEV</stp>
        <stp>D</stp>
        <stp/>
        <stp>all</stp>
        <stp/>
        <stp/>
        <stp/>
        <stp>T</stp>
        <tr r="R503" s="1"/>
      </tp>
      <tp>
        <v>198.60809523809999</v>
        <stp/>
        <stp>StudyData</stp>
        <stp>S.FSLR</stp>
        <stp>MA</stp>
        <stp>InputChoice=Close,MAType=Sim,Period=21</stp>
        <stp>MA</stp>
        <stp>D</stp>
        <stp/>
        <stp>all</stp>
        <stp/>
        <stp/>
        <stp/>
        <stp>T</stp>
        <tr r="Q197" s="1"/>
      </tp>
      <tp>
        <v>89.668095238099994</v>
        <stp/>
        <stp>StudyData</stp>
        <stp>S.SOLV</stp>
        <stp>MA</stp>
        <stp>InputChoice=Close,MAType=Sim,Period=21</stp>
        <stp>MA</stp>
        <stp>D</stp>
        <stp/>
        <stp>all</stp>
        <stp/>
        <stp/>
        <stp/>
        <stp>T</stp>
        <tr r="Q414" s="1"/>
      </tp>
      <tp>
        <v>104.949047619</v>
        <stp/>
        <stp>StudyData</stp>
        <stp>S.LULU</stp>
        <stp>MA</stp>
        <stp>InputChoice=Close,MAType=Sim,Period=21</stp>
        <stp>MA</stp>
        <stp>D</stp>
        <stp/>
        <stp>all</stp>
        <stp/>
        <stp/>
        <stp/>
        <stp>T</stp>
        <tr r="Q290" s="1"/>
      </tp>
      <tp>
        <v>61.617619047600002</v>
        <stp/>
        <stp>StudyData</stp>
        <stp>S.MDLZ</stp>
        <stp>MA</stp>
        <stp>InputChoice=Close,MAType=Sim,Period=21</stp>
        <stp>MA</stp>
        <stp>D</stp>
        <stp/>
        <stp>all</stp>
        <stp/>
        <stp/>
        <stp/>
        <stp>T</stp>
        <tr r="Q303" s="1"/>
      </tp>
      <tp>
        <v>76.478571428600006</v>
        <stp/>
        <stp>StudyData</stp>
        <stp>S.NFLX</stp>
        <stp>MA</stp>
        <stp>InputChoice=Close,MAType=Sim,Period=21</stp>
        <stp>MA</stp>
        <stp>D</stp>
        <stp/>
        <stp>all</stp>
        <stp/>
        <stp/>
        <stp/>
        <stp>T</stp>
        <tr r="Q332" s="1"/>
      </tp>
      <tp>
        <v>86.167142857100004</v>
        <stp/>
        <stp>StudyData</stp>
        <stp>S.ORLY</stp>
        <stp>MA</stp>
        <stp>InputChoice=Close,MAType=Sim,Period=21</stp>
        <stp>MA</stp>
        <stp>D</stp>
        <stp/>
        <stp>all</stp>
        <stp/>
        <stp/>
        <stp/>
        <stp>T</stp>
        <tr r="Q353" s="1"/>
      </tp>
      <tp>
        <v>365.99</v>
        <stp/>
        <stp>StudyData</stp>
        <stp>S.TSLA</stp>
        <stp>MA</stp>
        <stp>InputChoice=Close,MAType=Sim,Period=21</stp>
        <stp>MA</stp>
        <stp>D</stp>
        <stp/>
        <stp>all</stp>
        <stp/>
        <stp/>
        <stp/>
        <stp>T</stp>
        <tr r="Q448" s="1"/>
      </tp>
      <tp>
        <v>237.54047619049999</v>
        <stp/>
        <stp>StudyData</stp>
        <stp>S.STLD</stp>
        <stp>MA</stp>
        <stp>InputChoice=Close,MAType=Sim,Period=21</stp>
        <stp>MA</stp>
        <stp>D</stp>
        <stp/>
        <stp>all</stp>
        <stp/>
        <stp/>
        <stp/>
        <stp>T</stp>
        <tr r="Q419" s="1"/>
      </tp>
      <tp>
        <v>148.6723809524</v>
        <stp/>
        <stp>StudyData</stp>
        <stp>S.GILD</stp>
        <stp>MA</stp>
        <stp>InputChoice=Close,MAType=Sim,Period=21</stp>
        <stp>MA</stp>
        <stp>D</stp>
        <stp/>
        <stp>all</stp>
        <stp/>
        <stp/>
        <stp/>
        <stp>T</stp>
        <tr r="Q206" s="1"/>
      </tp>
      <tp>
        <v>154.01095238100001</v>
        <stp/>
        <stp>StudyData</stp>
        <stp>S.ALLE</stp>
        <stp>MA</stp>
        <stp>InputChoice=Close,MAType=Sim,Period=21</stp>
        <stp>MA</stp>
        <stp>D</stp>
        <stp/>
        <stp>all</stp>
        <stp/>
        <stp/>
        <stp/>
        <stp>T</stp>
        <tr r="Q25" s="1"/>
      </tp>
      <tp>
        <v>-11.280434401821692</v>
        <stp/>
        <stp>StudyData</stp>
        <stp>S.LULU</stp>
        <stp>PCB</stp>
        <stp>BaseType=Index,Index=1</stp>
        <stp>Close</stp>
        <stp>Q</stp>
        <stp>0</stp>
        <stp>all</stp>
        <stp/>
        <stp/>
        <stp/>
        <stp>T</stp>
        <tr r="L290" s="1"/>
      </tp>
      <tp t="s">
        <v/>
        <stp/>
        <stp>StudyData</stp>
        <stp>S.LULU</stp>
        <stp>PCB</stp>
        <stp>BaseType=Index,Index=1</stp>
        <stp>Close</stp>
        <stp>W</stp>
        <stp>0</stp>
        <stp>all</stp>
        <stp/>
        <stp/>
        <stp/>
        <stp>T</stp>
        <tr r="J290" s="1"/>
      </tp>
      <tp>
        <v>-51.253548914874166</v>
        <stp/>
        <stp>StudyData</stp>
        <stp>S.LULU</stp>
        <stp>PCB</stp>
        <stp>BaseType=Index,Index=1</stp>
        <stp>Close</stp>
        <stp>A</stp>
        <stp>0</stp>
        <stp>all</stp>
        <stp/>
        <stp/>
        <stp/>
        <stp>T</stp>
        <tr r="M290" s="1"/>
      </tp>
      <tp>
        <v>-15.765840678529859</v>
        <stp/>
        <stp>StudyData</stp>
        <stp>S.LULU</stp>
        <stp>PCB</stp>
        <stp>BaseType=Index,Index=1</stp>
        <stp>Close</stp>
        <stp>M</stp>
        <stp>0</stp>
        <stp>all</stp>
        <stp/>
        <stp/>
        <stp/>
        <stp>T</stp>
        <tr r="K290" s="1"/>
      </tp>
      <tp>
        <v>14.889047618999999</v>
        <stp/>
        <stp>StudyData</stp>
        <stp>S.NCLH</stp>
        <stp>MA</stp>
        <stp>InputChoice=Close,MAType=Sim,Period=21</stp>
        <stp>MA</stp>
        <stp>D</stp>
        <stp/>
        <stp>all</stp>
        <stp/>
        <stp/>
        <stp/>
        <stp>T</stp>
        <tr r="Q327" s="1"/>
      </tp>
      <tp>
        <v>-23.242415808516558</v>
        <stp/>
        <stp>StudyData</stp>
        <stp>S.INTU</stp>
        <stp>PCB</stp>
        <stp>BaseType=Index,Index=1</stp>
        <stp>Close</stp>
        <stp>M</stp>
        <stp>0</stp>
        <stp>all</stp>
        <stp/>
        <stp/>
        <stp/>
        <stp>T</stp>
        <tr r="K248" s="1"/>
      </tp>
      <tp>
        <v>-58.366293288246126</v>
        <stp/>
        <stp>StudyData</stp>
        <stp>S.INTU</stp>
        <stp>PCB</stp>
        <stp>BaseType=Index,Index=1</stp>
        <stp>Close</stp>
        <stp>A</stp>
        <stp>0</stp>
        <stp>all</stp>
        <stp/>
        <stp/>
        <stp/>
        <stp>T</stp>
        <tr r="M248" s="1"/>
      </tp>
      <tp>
        <v>5.666666666666675</v>
        <stp/>
        <stp>StudyData</stp>
        <stp>S.INTU</stp>
        <stp>PCB</stp>
        <stp>BaseType=Index,Index=1</stp>
        <stp>Close</stp>
        <stp>Q</stp>
        <stp>0</stp>
        <stp>all</stp>
        <stp/>
        <stp/>
        <stp/>
        <stp>T</stp>
        <tr r="L248" s="1"/>
      </tp>
      <tp t="s">
        <v/>
        <stp/>
        <stp>StudyData</stp>
        <stp>S.INTU</stp>
        <stp>PCB</stp>
        <stp>BaseType=Index,Index=1</stp>
        <stp>Close</stp>
        <stp>W</stp>
        <stp>0</stp>
        <stp>all</stp>
        <stp/>
        <stp/>
        <stp/>
        <stp>T</stp>
        <tr r="J248" s="1"/>
      </tp>
      <tp>
        <v>234.6219047619</v>
        <stp/>
        <stp>StudyData</stp>
        <stp>S.WELL</stp>
        <stp>MA</stp>
        <stp>InputChoice=Close,MAType=Sim,Period=21</stp>
        <stp>MA</stp>
        <stp>D</stp>
        <stp/>
        <stp>all</stp>
        <stp/>
        <stp/>
        <stp/>
        <stp>T</stp>
        <tr r="Q486" s="1"/>
      </tp>
      <tp>
        <v>530.78190476190002</v>
        <stp/>
        <stp>StudyData</stp>
        <stp>S.DELL</stp>
        <stp>MA</stp>
        <stp>InputChoice=Close,MAType=Sim,Period=21</stp>
        <stp>MA</stp>
        <stp>D</stp>
        <stp/>
        <stp>all</stp>
        <stp/>
        <stp/>
        <stp/>
        <stp>T</stp>
        <tr r="Q134" s="1"/>
      </tp>
      <tp>
        <v>60.574285714299997</v>
        <stp/>
        <stp>StudyData</stp>
        <stp>S.BALL</stp>
        <stp>MA</stp>
        <stp>InputChoice=Close,MAType=Sim,Period=21</stp>
        <stp>MA</stp>
        <stp>D</stp>
        <stp/>
        <stp>all</stp>
        <stp/>
        <stp/>
        <stp/>
        <stp>T</stp>
        <tr r="Q54" s="1"/>
      </tp>
      <tp>
        <v>4.9528571429000001</v>
        <stp/>
        <stp>StudyData</stp>
        <stp>ATR(S.ECL,MAType:=Sim,Period:=21)</stp>
        <stp>Bar</stp>
        <stp/>
        <stp>Close</stp>
        <stp>D</stp>
        <stp/>
        <stp/>
        <stp/>
        <stp/>
        <stp/>
        <stp>T</stp>
        <tr r="P154" s="1"/>
      </tp>
      <tp>
        <v>6.1528571429000003</v>
        <stp/>
        <stp>StudyData</stp>
        <stp>ATR(S.EFX,MAType:=Sim,Period:=21)</stp>
        <stp>Bar</stp>
        <stp/>
        <stp>Close</stp>
        <stp>D</stp>
        <stp/>
        <stp/>
        <stp/>
        <stp/>
        <stp/>
        <stp>T</stp>
        <tr r="P156" s="1"/>
      </tp>
      <tp>
        <v>2.9285714286000002</v>
        <stp/>
        <stp>StudyData</stp>
        <stp>ATR(S.EIX,MAType:=Sim,Period:=21)</stp>
        <stp>Bar</stp>
        <stp/>
        <stp>Close</stp>
        <stp>D</stp>
        <stp/>
        <stp/>
        <stp/>
        <stp/>
        <stp/>
        <stp>T</stp>
        <tr r="P158" s="1"/>
      </tp>
      <tp>
        <v>21.61</v>
        <stp/>
        <stp>StudyData</stp>
        <stp>ATR(S.EME,MAType:=Sim,Period:=21)</stp>
        <stp>Bar</stp>
        <stp/>
        <stp>Close</stp>
        <stp>D</stp>
        <stp/>
        <stp/>
        <stp/>
        <stp/>
        <stp/>
        <stp>T</stp>
        <tr r="P161" s="1"/>
      </tp>
      <tp>
        <v>3.5009523809999998</v>
        <stp/>
        <stp>StudyData</stp>
        <stp>ATR(S.EMR,MAType:=Sim,Period:=21)</stp>
        <stp>Bar</stp>
        <stp/>
        <stp>Close</stp>
        <stp>D</stp>
        <stp/>
        <stp/>
        <stp/>
        <stp/>
        <stp/>
        <stp>T</stp>
        <tr r="P162" s="1"/>
      </tp>
      <tp>
        <v>9.6776190476000004</v>
        <stp/>
        <stp>StudyData</stp>
        <stp>ATR(S.ELV,MAType:=Sim,Period:=21)</stp>
        <stp>Bar</stp>
        <stp/>
        <stp>Close</stp>
        <stp>D</stp>
        <stp/>
        <stp/>
        <stp/>
        <stp/>
        <stp/>
        <stp>T</stp>
        <tr r="P160" s="1"/>
      </tp>
      <tp>
        <v>3.5152380952</v>
        <stp/>
        <stp>StudyData</stp>
        <stp>ATR(S.EOG,MAType:=Sim,Period:=21)</stp>
        <stp>Bar</stp>
        <stp/>
        <stp>Close</stp>
        <stp>D</stp>
        <stp/>
        <stp/>
        <stp/>
        <stp/>
        <stp/>
        <stp>T</stp>
        <tr r="P163" s="1"/>
      </tp>
      <tp>
        <v>1.3571428570999999</v>
        <stp/>
        <stp>StudyData</stp>
        <stp>ATR(S.EQT,MAType:=Sim,Period:=21)</stp>
        <stp>Bar</stp>
        <stp/>
        <stp>Close</stp>
        <stp>D</stp>
        <stp/>
        <stp/>
        <stp/>
        <stp/>
        <stp/>
        <stp>T</stp>
        <tr r="P165" s="1"/>
      </tp>
      <tp>
        <v>4.1457142856999996</v>
        <stp/>
        <stp>StudyData</stp>
        <stp>ATR(S.ESS,MAType:=Sim,Period:=21)</stp>
        <stp>Bar</stp>
        <stp/>
        <stp>Close</stp>
        <stp>D</stp>
        <stp/>
        <stp/>
        <stp/>
        <stp/>
        <stp/>
        <stp>T</stp>
        <tr r="P168" s="1"/>
      </tp>
      <tp>
        <v>13.52</v>
        <stp/>
        <stp>StudyData</stp>
        <stp>ATR(S.ETN,MAType:=Sim,Period:=21)</stp>
        <stp>Bar</stp>
        <stp/>
        <stp>Close</stp>
        <stp>D</stp>
        <stp/>
        <stp/>
        <stp/>
        <stp/>
        <stp/>
        <stp>T</stp>
        <tr r="P169" s="1"/>
      </tp>
      <tp t="s">
        <v/>
        <stp/>
        <stp>StudyData</stp>
        <stp>S.HD</stp>
        <stp>PCB</stp>
        <stp>BaseType=Index,Index=1</stp>
        <stp>Close</stp>
        <stp>W</stp>
        <stp>0</stp>
        <stp>all</stp>
        <stp/>
        <stp/>
        <stp/>
        <stp>T</stp>
        <tr r="J223" s="1"/>
      </tp>
      <tp>
        <v>-16.865146875354434</v>
        <stp/>
        <stp>StudyData</stp>
        <stp>S.HD</stp>
        <stp>PCB</stp>
        <stp>BaseType=Index,Index=1</stp>
        <stp>Close</stp>
        <stp>Q</stp>
        <stp>0</stp>
        <stp>all</stp>
        <stp/>
        <stp/>
        <stp/>
        <stp>T</stp>
        <tr r="L223" s="1"/>
      </tp>
      <tp>
        <v>-4.9457994579945748</v>
        <stp/>
        <stp>StudyData</stp>
        <stp>S.GD</stp>
        <stp>PCB</stp>
        <stp>BaseType=Index,Index=1</stp>
        <stp>Close</stp>
        <stp>Q</stp>
        <stp>0</stp>
        <stp>all</stp>
        <stp/>
        <stp/>
        <stp/>
        <stp>T</stp>
        <tr r="L200" s="1"/>
      </tp>
      <tp>
        <v>-2.8973754054851124</v>
        <stp/>
        <stp>StudyData</stp>
        <stp>S.DD</stp>
        <stp>PCB</stp>
        <stp>BaseType=Index,Index=1</stp>
        <stp>Close</stp>
        <stp>Q</stp>
        <stp>0</stp>
        <stp>all</stp>
        <stp/>
        <stp/>
        <stp/>
        <stp>T</stp>
        <tr r="L130" s="1"/>
      </tp>
      <tp>
        <v>-6.806472023863317</v>
        <stp/>
        <stp>StudyData</stp>
        <stp>S.ED</stp>
        <stp>PCB</stp>
        <stp>BaseType=Index,Index=1</stp>
        <stp>Close</stp>
        <stp>Q</stp>
        <stp>0</stp>
        <stp>all</stp>
        <stp/>
        <stp/>
        <stp/>
        <stp>T</stp>
        <tr r="L155" s="1"/>
      </tp>
      <tp t="s">
        <v/>
        <stp/>
        <stp>StudyData</stp>
        <stp>S.DD</stp>
        <stp>PCB</stp>
        <stp>BaseType=Index,Index=1</stp>
        <stp>Close</stp>
        <stp>W</stp>
        <stp>0</stp>
        <stp>all</stp>
        <stp/>
        <stp/>
        <stp/>
        <stp>T</stp>
        <tr r="J130" s="1"/>
      </tp>
      <tp t="s">
        <v/>
        <stp/>
        <stp>StudyData</stp>
        <stp>S.ED</stp>
        <stp>PCB</stp>
        <stp>BaseType=Index,Index=1</stp>
        <stp>Close</stp>
        <stp>W</stp>
        <stp>0</stp>
        <stp>all</stp>
        <stp/>
        <stp/>
        <stp/>
        <stp>T</stp>
        <tr r="J155" s="1"/>
      </tp>
      <tp t="s">
        <v/>
        <stp/>
        <stp>StudyData</stp>
        <stp>S.GD</stp>
        <stp>PCB</stp>
        <stp>BaseType=Index,Index=1</stp>
        <stp>Close</stp>
        <stp>W</stp>
        <stp>0</stp>
        <stp>all</stp>
        <stp/>
        <stp/>
        <stp/>
        <stp>T</stp>
        <tr r="J200" s="1"/>
      </tp>
      <tp>
        <v>-9.325434226470982</v>
        <stp/>
        <stp>StudyData</stp>
        <stp>S.GD</stp>
        <stp>PCB</stp>
        <stp>BaseType=Index,Index=1</stp>
        <stp>Close</stp>
        <stp>M</stp>
        <stp>0</stp>
        <stp>all</stp>
        <stp/>
        <stp/>
        <stp/>
        <stp>T</stp>
        <tr r="K200" s="1"/>
      </tp>
      <tp>
        <v>-2.1398320826212909</v>
        <stp/>
        <stp>StudyData</stp>
        <stp>S.DD</stp>
        <stp>PCB</stp>
        <stp>BaseType=Index,Index=1</stp>
        <stp>Close</stp>
        <stp>M</stp>
        <stp>0</stp>
        <stp>all</stp>
        <stp/>
        <stp/>
        <stp/>
        <stp>T</stp>
        <tr r="K130" s="1"/>
      </tp>
      <tp>
        <v>-14.792211566405122</v>
        <stp/>
        <stp>StudyData</stp>
        <stp>S.HD</stp>
        <stp>PCB</stp>
        <stp>BaseType=Index,Index=1</stp>
        <stp>Close</stp>
        <stp>A</stp>
        <stp>0</stp>
        <stp>all</stp>
        <stp/>
        <stp/>
        <stp/>
        <stp>T</stp>
        <tr r="M223" s="1"/>
      </tp>
      <tp>
        <v>-3.6628667538777684</v>
        <stp/>
        <stp>StudyData</stp>
        <stp>S.ED</stp>
        <stp>PCB</stp>
        <stp>BaseType=Index,Index=1</stp>
        <stp>Close</stp>
        <stp>M</stp>
        <stp>0</stp>
        <stp>all</stp>
        <stp/>
        <stp/>
        <stp/>
        <stp>T</stp>
        <tr r="K155" s="1"/>
      </tp>
      <tp>
        <v>1.782213509178467E-2</v>
        <stp/>
        <stp>StudyData</stp>
        <stp>S.GD</stp>
        <stp>PCB</stp>
        <stp>BaseType=Index,Index=1</stp>
        <stp>Close</stp>
        <stp>A</stp>
        <stp>0</stp>
        <stp>all</stp>
        <stp/>
        <stp/>
        <stp/>
        <stp>T</stp>
        <tr r="M200" s="1"/>
      </tp>
      <tp>
        <v>9.2122719734660024</v>
        <stp/>
        <stp>StudyData</stp>
        <stp>S.DD</stp>
        <stp>PCB</stp>
        <stp>BaseType=Index,Index=1</stp>
        <stp>Close</stp>
        <stp>A</stp>
        <stp>0</stp>
        <stp>all</stp>
        <stp/>
        <stp/>
        <stp/>
        <stp>T</stp>
        <tr r="M130" s="1"/>
      </tp>
      <tp>
        <v>-10.563401763108928</v>
        <stp/>
        <stp>StudyData</stp>
        <stp>S.HD</stp>
        <stp>PCB</stp>
        <stp>BaseType=Index,Index=1</stp>
        <stp>Close</stp>
        <stp>M</stp>
        <stp>0</stp>
        <stp>all</stp>
        <stp/>
        <stp/>
        <stp/>
        <stp>T</stp>
        <tr r="K223" s="1"/>
      </tp>
      <tp>
        <v>3.8058799838904558</v>
        <stp/>
        <stp>StudyData</stp>
        <stp>S.ED</stp>
        <stp>PCB</stp>
        <stp>BaseType=Index,Index=1</stp>
        <stp>Close</stp>
        <stp>A</stp>
        <stp>0</stp>
        <stp>all</stp>
        <stp/>
        <stp/>
        <stp/>
        <stp>T</stp>
        <tr r="M155" s="1"/>
      </tp>
      <tp>
        <v>1.8123809524000001</v>
        <stp/>
        <stp>StudyData</stp>
        <stp>ATR(S.ETR,MAType:=Sim,Period:=21)</stp>
        <stp>Bar</stp>
        <stp/>
        <stp>Close</stp>
        <stp>D</stp>
        <stp/>
        <stp/>
        <stp/>
        <stp/>
        <stp/>
        <stp>T</stp>
        <tr r="P170" s="1"/>
      </tp>
      <tp>
        <v>2.2366666667000001</v>
        <stp/>
        <stp>StudyData</stp>
        <stp>ATR(S.EXE,MAType:=Sim,Period:=21)</stp>
        <stp>Bar</stp>
        <stp/>
        <stp>Close</stp>
        <stp>D</stp>
        <stp/>
        <stp/>
        <stp/>
        <stp/>
        <stp/>
        <stp>T</stp>
        <tr r="P174" s="1"/>
      </tp>
      <tp>
        <v>0.689047619</v>
        <stp/>
        <stp>StudyData</stp>
        <stp>ATR(S.EXC,MAType:=Sim,Period:=21)</stp>
        <stp>Bar</stp>
        <stp/>
        <stp>Close</stp>
        <stp>D</stp>
        <stp/>
        <stp/>
        <stp/>
        <stp/>
        <stp/>
        <stp>T</stp>
        <tr r="P173" s="1"/>
      </tp>
      <tp>
        <v>2.4771428571</v>
        <stp/>
        <stp>StudyData</stp>
        <stp>ATR(S.EXR,MAType:=Sim,Period:=21)</stp>
        <stp>Bar</stp>
        <stp/>
        <stp>Close</stp>
        <stp>D</stp>
        <stp/>
        <stp/>
        <stp/>
        <stp/>
        <stp/>
        <stp>T</stp>
        <tr r="P177" s="1"/>
      </tp>
      <tp>
        <v>-13.676690863002653</v>
        <stp/>
        <stp>StudyData</stp>
        <stp>S.RDDT</stp>
        <stp>PCB</stp>
        <stp>BaseType=Index,Index=1</stp>
        <stp>Close</stp>
        <stp>Q</stp>
        <stp>0</stp>
        <stp>all</stp>
        <stp/>
        <stp/>
        <stp/>
        <stp>T</stp>
        <tr r="L389" s="1"/>
      </tp>
      <tp t="s">
        <v/>
        <stp/>
        <stp>StudyData</stp>
        <stp>S.RDDT</stp>
        <stp>PCB</stp>
        <stp>BaseType=Index,Index=1</stp>
        <stp>Close</stp>
        <stp>W</stp>
        <stp>0</stp>
        <stp>all</stp>
        <stp/>
        <stp/>
        <stp/>
        <stp>T</stp>
        <tr r="J389" s="1"/>
      </tp>
      <tp>
        <v>1.3733847506934587</v>
        <stp/>
        <stp>StudyData</stp>
        <stp>S.RDDT</stp>
        <stp>PCB</stp>
        <stp>BaseType=Index,Index=1</stp>
        <stp>Close</stp>
        <stp>M</stp>
        <stp>0</stp>
        <stp>all</stp>
        <stp/>
        <stp/>
        <stp/>
        <stp>T</stp>
        <tr r="K389" s="1"/>
      </tp>
      <tp>
        <v>-34.81533040414147</v>
        <stp/>
        <stp>StudyData</stp>
        <stp>S.RDDT</stp>
        <stp>PCB</stp>
        <stp>BaseType=Index,Index=1</stp>
        <stp>Close</stp>
        <stp>A</stp>
        <stp>0</stp>
        <stp>all</stp>
        <stp/>
        <stp/>
        <stp/>
        <stp>T</stp>
        <tr r="M389" s="1"/>
      </tp>
      <tp>
        <v>3.3167060470814791</v>
        <stp/>
        <stp>StudyData</stp>
        <stp>S.ROST</stp>
        <stp>PCB</stp>
        <stp>BaseType=Index,Index=1</stp>
        <stp>Close</stp>
        <stp>M</stp>
        <stp>0</stp>
        <stp>all</stp>
        <stp/>
        <stp/>
        <stp/>
        <stp>T</stp>
        <tr r="K399" s="1"/>
      </tp>
      <tp>
        <v>31.075829910069938</v>
        <stp/>
        <stp>StudyData</stp>
        <stp>S.ROST</stp>
        <stp>PCB</stp>
        <stp>BaseType=Index,Index=1</stp>
        <stp>Close</stp>
        <stp>A</stp>
        <stp>0</stp>
        <stp>all</stp>
        <stp/>
        <stp/>
        <stp/>
        <stp>T</stp>
        <tr r="M399" s="1"/>
      </tp>
      <tp t="s">
        <v/>
        <stp/>
        <stp>StudyData</stp>
        <stp>S.ROST</stp>
        <stp>PCB</stp>
        <stp>BaseType=Index,Index=1</stp>
        <stp>Close</stp>
        <stp>W</stp>
        <stp>0</stp>
        <stp>all</stp>
        <stp/>
        <stp/>
        <stp/>
        <stp>T</stp>
        <tr r="J399" s="1"/>
      </tp>
      <tp>
        <v>10.932581630256053</v>
        <stp/>
        <stp>StudyData</stp>
        <stp>S.ROST</stp>
        <stp>PCB</stp>
        <stp>BaseType=Index,Index=1</stp>
        <stp>Close</stp>
        <stp>Q</stp>
        <stp>0</stp>
        <stp>all</stp>
        <stp/>
        <stp/>
        <stp/>
        <stp>T</stp>
        <tr r="L399" s="1"/>
      </tp>
      <tp>
        <v>58.512380952400001</v>
        <stp/>
        <stp>StudyData</stp>
        <stp>S.TRMB</stp>
        <stp>MA</stp>
        <stp>InputChoice=Close,MAType=Sim,Period=21</stp>
        <stp>MA</stp>
        <stp>D</stp>
        <stp/>
        <stp>all</stp>
        <stp/>
        <stp/>
        <stp/>
        <stp>T</stp>
        <tr r="Q444" s="1"/>
      </tp>
      <tp>
        <v>2.2713445548570217</v>
        <stp/>
        <stp>StudyData</stp>
        <stp>S.FAST</stp>
        <stp>PCB</stp>
        <stp>BaseType=Index,Index=1</stp>
        <stp>Close</stp>
        <stp>M</stp>
        <stp>0</stp>
        <stp>all</stp>
        <stp/>
        <stp/>
        <stp/>
        <stp>T</stp>
        <tr r="K180" s="1"/>
      </tp>
      <tp>
        <v>25.6665836032893</v>
        <stp/>
        <stp>StudyData</stp>
        <stp>S.FAST</stp>
        <stp>PCB</stp>
        <stp>BaseType=Index,Index=1</stp>
        <stp>Close</stp>
        <stp>A</stp>
        <stp>0</stp>
        <stp>all</stp>
        <stp/>
        <stp/>
        <stp/>
        <stp>T</stp>
        <tr r="M180" s="1"/>
      </tp>
      <tp t="s">
        <v/>
        <stp/>
        <stp>StudyData</stp>
        <stp>S.FAST</stp>
        <stp>PCB</stp>
        <stp>BaseType=Index,Index=1</stp>
        <stp>Close</stp>
        <stp>W</stp>
        <stp>0</stp>
        <stp>all</stp>
        <stp/>
        <stp/>
        <stp/>
        <stp>T</stp>
        <tr r="J180" s="1"/>
      </tp>
      <tp>
        <v>4.9968769519050555</v>
        <stp/>
        <stp>StudyData</stp>
        <stp>S.FAST</stp>
        <stp>PCB</stp>
        <stp>BaseType=Index,Index=1</stp>
        <stp>Close</stp>
        <stp>Q</stp>
        <stp>0</stp>
        <stp>all</stp>
        <stp/>
        <stp/>
        <stp/>
        <stp>T</stp>
        <tr r="L180" s="1"/>
      </tp>
      <tp>
        <v>12.91498502799115</v>
        <stp/>
        <stp>StudyData</stp>
        <stp>S.FTNT</stp>
        <stp>PCB</stp>
        <stp>BaseType=Index,Index=1</stp>
        <stp>Close</stp>
        <stp>Q</stp>
        <stp>0</stp>
        <stp>all</stp>
        <stp/>
        <stp/>
        <stp/>
        <stp>T</stp>
        <tr r="L198" s="1"/>
      </tp>
      <tp t="s">
        <v/>
        <stp/>
        <stp>StudyData</stp>
        <stp>S.FTNT</stp>
        <stp>PCB</stp>
        <stp>BaseType=Index,Index=1</stp>
        <stp>Close</stp>
        <stp>W</stp>
        <stp>0</stp>
        <stp>all</stp>
        <stp/>
        <stp/>
        <stp/>
        <stp>T</stp>
        <tr r="J198" s="1"/>
      </tp>
      <tp>
        <v>118.4359652436721</v>
        <stp/>
        <stp>StudyData</stp>
        <stp>S.FTNT</stp>
        <stp>PCB</stp>
        <stp>BaseType=Index,Index=1</stp>
        <stp>Close</stp>
        <stp>A</stp>
        <stp>0</stp>
        <stp>all</stp>
        <stp/>
        <stp/>
        <stp/>
        <stp>T</stp>
        <tr r="M198" s="1"/>
      </tp>
      <tp>
        <v>1.4801380682150596</v>
        <stp/>
        <stp>StudyData</stp>
        <stp>S.FTNT</stp>
        <stp>PCB</stp>
        <stp>BaseType=Index,Index=1</stp>
        <stp>Close</stp>
        <stp>M</stp>
        <stp>0</stp>
        <stp>all</stp>
        <stp/>
        <stp/>
        <stp/>
        <stp>T</stp>
        <tr r="K198" s="1"/>
      </tp>
      <tp>
        <v>21.585825288438908</v>
        <stp/>
        <stp>StudyData</stp>
        <stp>S.ANET</stp>
        <stp>PCB</stp>
        <stp>BaseType=Index,Index=1</stp>
        <stp>Close</stp>
        <stp>Q</stp>
        <stp>0</stp>
        <stp>all</stp>
        <stp/>
        <stp/>
        <stp/>
        <stp>T</stp>
        <tr r="L34" s="1"/>
      </tp>
      <tp t="s">
        <v/>
        <stp/>
        <stp>StudyData</stp>
        <stp>S.ANET</stp>
        <stp>PCB</stp>
        <stp>BaseType=Index,Index=1</stp>
        <stp>Close</stp>
        <stp>W</stp>
        <stp>0</stp>
        <stp>all</stp>
        <stp/>
        <stp/>
        <stp/>
        <stp>T</stp>
        <tr r="J34" s="1"/>
      </tp>
      <tp>
        <v>5.5495937452092665</v>
        <stp/>
        <stp>StudyData</stp>
        <stp>S.ANET</stp>
        <stp>PCB</stp>
        <stp>BaseType=Index,Index=1</stp>
        <stp>Close</stp>
        <stp>M</stp>
        <stp>0</stp>
        <stp>all</stp>
        <stp/>
        <stp/>
        <stp/>
        <stp>T</stp>
        <tr r="K34" s="1"/>
      </tp>
      <tp>
        <v>57.635655956651156</v>
        <stp/>
        <stp>StudyData</stp>
        <stp>S.ANET</stp>
        <stp>PCB</stp>
        <stp>BaseType=Index,Index=1</stp>
        <stp>Close</stp>
        <stp>A</stp>
        <stp>0</stp>
        <stp>all</stp>
        <stp/>
        <stp/>
        <stp/>
        <stp>T</stp>
        <tr r="M34" s="1"/>
      </tp>
      <tp t="s">
        <v/>
        <stp/>
        <stp>StudyData</stp>
        <stp>S.AMAT</stp>
        <stp>PCB</stp>
        <stp>BaseType=Index,Index=1</stp>
        <stp>Close</stp>
        <stp>W</stp>
        <stp>0</stp>
        <stp>all</stp>
        <stp/>
        <stp/>
        <stp/>
        <stp>T</stp>
        <tr r="J26" s="1"/>
      </tp>
      <tp>
        <v>-32.918395573997238</v>
        <stp/>
        <stp>StudyData</stp>
        <stp>S.AMAT</stp>
        <stp>PCB</stp>
        <stp>BaseType=Index,Index=1</stp>
        <stp>Close</stp>
        <stp>Q</stp>
        <stp>0</stp>
        <stp>all</stp>
        <stp/>
        <stp/>
        <stp/>
        <stp>T</stp>
        <tr r="L26" s="1"/>
      </tp>
      <tp>
        <v>5.8051004603067291</v>
        <stp/>
        <stp>StudyData</stp>
        <stp>S.AMAT</stp>
        <stp>PCB</stp>
        <stp>BaseType=Index,Index=1</stp>
        <stp>Close</stp>
        <stp>M</stp>
        <stp>0</stp>
        <stp>all</stp>
        <stp/>
        <stp/>
        <stp/>
        <stp>T</stp>
        <tr r="K26" s="1"/>
      </tp>
      <tp>
        <v>88.723296626327866</v>
        <stp/>
        <stp>StudyData</stp>
        <stp>S.AMAT</stp>
        <stp>PCB</stp>
        <stp>BaseType=Index,Index=1</stp>
        <stp>Close</stp>
        <stp>A</stp>
        <stp>0</stp>
        <stp>all</stp>
        <stp/>
        <stp/>
        <stp/>
        <stp>T</stp>
        <tr r="M26" s="1"/>
      </tp>
      <tp>
        <v>-2.2386083124092844</v>
        <stp/>
        <stp>StudyData</stp>
        <stp>S.COST</stp>
        <stp>PCB</stp>
        <stp>BaseType=Index,Index=1</stp>
        <stp>Close</stp>
        <stp>M</stp>
        <stp>0</stp>
        <stp>all</stp>
        <stp/>
        <stp/>
        <stp/>
        <stp>T</stp>
        <tr r="K110" s="1"/>
      </tp>
      <tp>
        <v>7.006517151007718</v>
        <stp/>
        <stp>StudyData</stp>
        <stp>S.COST</stp>
        <stp>PCB</stp>
        <stp>BaseType=Index,Index=1</stp>
        <stp>Close</stp>
        <stp>A</stp>
        <stp>0</stp>
        <stp>all</stp>
        <stp/>
        <stp/>
        <stp/>
        <stp>T</stp>
        <tr r="M110" s="1"/>
      </tp>
      <tp t="s">
        <v/>
        <stp/>
        <stp>StudyData</stp>
        <stp>S.COST</stp>
        <stp>PCB</stp>
        <stp>BaseType=Index,Index=1</stp>
        <stp>Close</stp>
        <stp>W</stp>
        <stp>0</stp>
        <stp>all</stp>
        <stp/>
        <stp/>
        <stp/>
        <stp>T</stp>
        <tr r="J110" s="1"/>
      </tp>
      <tp>
        <v>-1.358675318289206</v>
        <stp/>
        <stp>StudyData</stp>
        <stp>S.COST</stp>
        <stp>PCB</stp>
        <stp>BaseType=Index,Index=1</stp>
        <stp>Close</stp>
        <stp>Q</stp>
        <stp>0</stp>
        <stp>all</stp>
        <stp/>
        <stp/>
        <stp/>
        <stp>T</stp>
        <tr r="L110" s="1"/>
      </tp>
      <tp>
        <v>-16.368596544407399</v>
        <stp/>
        <stp>StudyData</stp>
        <stp>S.CPRT</stp>
        <stp>PCB</stp>
        <stp>BaseType=Index,Index=1</stp>
        <stp>Close</stp>
        <stp>M</stp>
        <stp>0</stp>
        <stp>all</stp>
        <stp/>
        <stp/>
        <stp/>
        <stp>T</stp>
        <tr r="K112" s="1"/>
      </tp>
      <tp>
        <v>-29.527458492975732</v>
        <stp/>
        <stp>StudyData</stp>
        <stp>S.CPRT</stp>
        <stp>PCB</stp>
        <stp>BaseType=Index,Index=1</stp>
        <stp>Close</stp>
        <stp>A</stp>
        <stp>0</stp>
        <stp>all</stp>
        <stp/>
        <stp/>
        <stp/>
        <stp>T</stp>
        <tr r="M112" s="1"/>
      </tp>
      <tp t="s">
        <v/>
        <stp/>
        <stp>StudyData</stp>
        <stp>S.CPRT</stp>
        <stp>PCB</stp>
        <stp>BaseType=Index,Index=1</stp>
        <stp>Close</stp>
        <stp>W</stp>
        <stp>0</stp>
        <stp>all</stp>
        <stp/>
        <stp/>
        <stp/>
        <stp>T</stp>
        <tr r="J112" s="1"/>
      </tp>
      <tp>
        <v>-2.1284143313231692</v>
        <stp/>
        <stp>StudyData</stp>
        <stp>S.CPRT</stp>
        <stp>PCB</stp>
        <stp>BaseType=Index,Index=1</stp>
        <stp>Close</stp>
        <stp>Q</stp>
        <stp>0</stp>
        <stp>all</stp>
        <stp/>
        <stp/>
        <stp/>
        <stp>T</stp>
        <tr r="L112" s="1"/>
      </tp>
      <tp>
        <v>-6.1193379790940821</v>
        <stp/>
        <stp>StudyData</stp>
        <stp>S.MNST</stp>
        <stp>PCB</stp>
        <stp>BaseType=Index,Index=1</stp>
        <stp>Close</stp>
        <stp>M</stp>
        <stp>0</stp>
        <stp>all</stp>
        <stp/>
        <stp/>
        <stp/>
        <stp>T</stp>
        <tr r="K311" s="1"/>
      </tp>
      <tp>
        <v>12.470649621706238</v>
        <stp/>
        <stp>StudyData</stp>
        <stp>S.MNST</stp>
        <stp>PCB</stp>
        <stp>BaseType=Index,Index=1</stp>
        <stp>Close</stp>
        <stp>A</stp>
        <stp>0</stp>
        <stp>all</stp>
        <stp/>
        <stp/>
        <stp/>
        <stp>T</stp>
        <tr r="M311" s="1"/>
      </tp>
      <tp t="s">
        <v/>
        <stp/>
        <stp>StudyData</stp>
        <stp>S.MNST</stp>
        <stp>PCB</stp>
        <stp>BaseType=Index,Index=1</stp>
        <stp>Close</stp>
        <stp>W</stp>
        <stp>0</stp>
        <stp>all</stp>
        <stp/>
        <stp/>
        <stp/>
        <stp>T</stp>
        <tr r="J311" s="1"/>
      </tp>
      <tp>
        <v>-10.2996254681648</v>
        <stp/>
        <stp>StudyData</stp>
        <stp>S.MNST</stp>
        <stp>PCB</stp>
        <stp>BaseType=Index,Index=1</stp>
        <stp>Close</stp>
        <stp>Q</stp>
        <stp>0</stp>
        <stp>all</stp>
        <stp/>
        <stp/>
        <stp/>
        <stp>T</stp>
        <tr r="L311" s="1"/>
      </tp>
      <tp>
        <v>38.375958393651807</v>
        <stp/>
        <stp>StudyData</stp>
        <stp>S.MSFT</stp>
        <stp>PCB</stp>
        <stp>BaseType=Index,Index=1</stp>
        <stp>Close</stp>
        <stp>Q</stp>
        <stp>0</stp>
        <stp>all</stp>
        <stp/>
        <stp/>
        <stp/>
        <stp>T</stp>
        <tr r="L322" s="1"/>
      </tp>
      <tp t="s">
        <v/>
        <stp/>
        <stp>StudyData</stp>
        <stp>S.MSFT</stp>
        <stp>PCB</stp>
        <stp>BaseType=Index,Index=1</stp>
        <stp>Close</stp>
        <stp>W</stp>
        <stp>0</stp>
        <stp>all</stp>
        <stp/>
        <stp/>
        <stp/>
        <stp>T</stp>
        <tr r="J322" s="1"/>
      </tp>
      <tp>
        <v>1.7504780303179519</v>
        <stp/>
        <stp>StudyData</stp>
        <stp>S.MSFT</stp>
        <stp>PCB</stp>
        <stp>BaseType=Index,Index=1</stp>
        <stp>Close</stp>
        <stp>M</stp>
        <stp>0</stp>
        <stp>all</stp>
        <stp/>
        <stp/>
        <stp/>
        <stp>T</stp>
        <tr r="K322" s="1"/>
      </tp>
      <tp>
        <v>6.7304908812704092</v>
        <stp/>
        <stp>StudyData</stp>
        <stp>S.MSFT</stp>
        <stp>PCB</stp>
        <stp>BaseType=Index,Index=1</stp>
        <stp>Close</stp>
        <stp>A</stp>
        <stp>0</stp>
        <stp>all</stp>
        <stp/>
        <stp/>
        <stp/>
        <stp>T</stp>
        <tr r="M322" s="1"/>
      </tp>
      <tp>
        <v>280.90571428570001</v>
        <stp/>
        <stp>StudyData</stp>
        <stp>S.GRMN</stp>
        <stp>MA</stp>
        <stp>InputChoice=Close,MAType=Sim,Period=21</stp>
        <stp>MA</stp>
        <stp>D</stp>
        <stp/>
        <stp>all</stp>
        <stp/>
        <stp/>
        <stp/>
        <stp>T</stp>
        <tr r="Q216" s="1"/>
      </tp>
      <tp>
        <v>229.19285714290001</v>
        <stp/>
        <stp>StudyData</stp>
        <stp>S.ILMN</stp>
        <stp>MA</stp>
        <stp>InputChoice=Close,MAType=Sim,Period=21</stp>
        <stp>MA</stp>
        <stp>D</stp>
        <stp/>
        <stp>all</stp>
        <stp/>
        <stp/>
        <stp/>
        <stp>T</stp>
        <tr r="Q245" s="1"/>
      </tp>
      <tp t="s">
        <v/>
        <stp/>
        <stp>StudyData</stp>
        <stp>S.JBHT</stp>
        <stp>PCB</stp>
        <stp>BaseType=Index,Index=1</stp>
        <stp>Close</stp>
        <stp>W</stp>
        <stp>0</stp>
        <stp>all</stp>
        <stp/>
        <stp/>
        <stp/>
        <stp>T</stp>
        <tr r="J259" s="1"/>
      </tp>
      <tp>
        <v>-22.102062674912759</v>
        <stp/>
        <stp>StudyData</stp>
        <stp>S.JBHT</stp>
        <stp>PCB</stp>
        <stp>BaseType=Index,Index=1</stp>
        <stp>Close</stp>
        <stp>Q</stp>
        <stp>0</stp>
        <stp>all</stp>
        <stp/>
        <stp/>
        <stp/>
        <stp>T</stp>
        <tr r="L259" s="1"/>
      </tp>
      <tp>
        <v>16.01317278995575</v>
        <stp/>
        <stp>StudyData</stp>
        <stp>S.JBHT</stp>
        <stp>PCB</stp>
        <stp>BaseType=Index,Index=1</stp>
        <stp>Close</stp>
        <stp>A</stp>
        <stp>0</stp>
        <stp>all</stp>
        <stp/>
        <stp/>
        <stp/>
        <stp>T</stp>
        <tr r="M259" s="1"/>
      </tp>
      <tp>
        <v>-15.071382830451657</v>
        <stp/>
        <stp>StudyData</stp>
        <stp>S.JBHT</stp>
        <stp>PCB</stp>
        <stp>BaseType=Index,Index=1</stp>
        <stp>Close</stp>
        <stp>M</stp>
        <stp>0</stp>
        <stp>all</stp>
        <stp/>
        <stp/>
        <stp/>
        <stp>T</stp>
        <tr r="K259" s="1"/>
      </tp>
      <tp>
        <v>2.1942857142999999</v>
        <stp/>
        <stp>StudyData</stp>
        <stp>ATR(S.DAL,MAType:=Sim,Period:=21)</stp>
        <stp>Bar</stp>
        <stp/>
        <stp>Close</stp>
        <stp>D</stp>
        <stp/>
        <stp/>
        <stp/>
        <stp/>
        <stp/>
        <stp>T</stp>
        <tr r="P128" s="1"/>
      </tp>
      <tp>
        <v>5.5242857143000004</v>
        <stp/>
        <stp>StudyData</stp>
        <stp>ATR(S.DGX,MAType:=Sim,Period:=21)</stp>
        <stp>Bar</stp>
        <stp/>
        <stp>Close</stp>
        <stp>D</stp>
        <stp/>
        <stp/>
        <stp/>
        <stp/>
        <stp/>
        <stp>T</stp>
        <tr r="P136" s="1"/>
      </tp>
      <tp>
        <v>2.0428571429</v>
        <stp/>
        <stp>StudyData</stp>
        <stp>ATR(S.DIS,MAType:=Sim,Period:=21)</stp>
        <stp>Bar</stp>
        <stp/>
        <stp>Close</stp>
        <stp>D</stp>
        <stp/>
        <stp/>
        <stp/>
        <stp/>
        <stp/>
        <stp>T</stp>
        <tr r="P139" s="1"/>
      </tp>
      <tp>
        <v>3.4190476190000001</v>
        <stp/>
        <stp>StudyData</stp>
        <stp>ATR(S.DHI,MAType:=Sim,Period:=21)</stp>
        <stp>Bar</stp>
        <stp/>
        <stp>Close</stp>
        <stp>D</stp>
        <stp/>
        <stp/>
        <stp/>
        <stp/>
        <stp/>
        <stp>T</stp>
        <tr r="P137" s="1"/>
      </tp>
      <tp>
        <v>5.3090476190000002</v>
        <stp/>
        <stp>StudyData</stp>
        <stp>ATR(S.DHR,MAType:=Sim,Period:=21)</stp>
        <stp>Bar</stp>
        <stp/>
        <stp>Close</stp>
        <stp>D</stp>
        <stp/>
        <stp/>
        <stp/>
        <stp/>
        <stp/>
        <stp>T</stp>
        <tr r="P138" s="1"/>
      </tp>
      <tp>
        <v>4.7219047619000003</v>
        <stp/>
        <stp>StudyData</stp>
        <stp>ATR(S.DLR,MAType:=Sim,Period:=21)</stp>
        <stp>Bar</stp>
        <stp/>
        <stp>Close</stp>
        <stp>D</stp>
        <stp/>
        <stp/>
        <stp/>
        <stp/>
        <stp/>
        <stp>T</stp>
        <tr r="P140" s="1"/>
      </tp>
      <tp>
        <v>0.35714285709999999</v>
        <stp/>
        <stp>StudyData</stp>
        <stp>ATR(S.DOC,MAType:=Sim,Period:=21)</stp>
        <stp>Bar</stp>
        <stp/>
        <stp>Close</stp>
        <stp>D</stp>
        <stp/>
        <stp/>
        <stp/>
        <stp/>
        <stp/>
        <stp>T</stp>
        <tr r="P142" s="1"/>
      </tp>
      <tp>
        <v>3.8747619048000002</v>
        <stp/>
        <stp>StudyData</stp>
        <stp>ATR(S.DOV,MAType:=Sim,Period:=21)</stp>
        <stp>Bar</stp>
        <stp/>
        <stp>Close</stp>
        <stp>D</stp>
        <stp/>
        <stp/>
        <stp/>
        <stp/>
        <stp/>
        <stp>T</stp>
        <tr r="P143" s="1"/>
      </tp>
      <tp>
        <v>0.92285714289999998</v>
        <stp/>
        <stp>StudyData</stp>
        <stp>ATR(S.DOW,MAType:=Sim,Period:=21)</stp>
        <stp>Bar</stp>
        <stp/>
        <stp>Close</stp>
        <stp>D</stp>
        <stp/>
        <stp/>
        <stp/>
        <stp/>
        <stp/>
        <stp>T</stp>
        <tr r="P144" s="1"/>
      </tp>
      <tp>
        <v>9.6309523810000002</v>
        <stp/>
        <stp>StudyData</stp>
        <stp>ATR(S.DPZ,MAType:=Sim,Period:=21)</stp>
        <stp>Bar</stp>
        <stp/>
        <stp>Close</stp>
        <stp>D</stp>
        <stp/>
        <stp/>
        <stp/>
        <stp/>
        <stp/>
        <stp>T</stp>
        <tr r="P145" s="1"/>
      </tp>
      <tp>
        <v>5.0195238094999999</v>
        <stp/>
        <stp>StudyData</stp>
        <stp>ATR(S.DRI,MAType:=Sim,Period:=21)</stp>
        <stp>Bar</stp>
        <stp/>
        <stp>Close</stp>
        <stp>D</stp>
        <stp/>
        <stp/>
        <stp/>
        <stp/>
        <stp/>
        <stp>T</stp>
        <tr r="P146" s="1"/>
      </tp>
      <tp>
        <v>1.4876190476</v>
        <stp/>
        <stp>StudyData</stp>
        <stp>ATR(S.DUK,MAType:=Sim,Period:=21)</stp>
        <stp>Bar</stp>
        <stp/>
        <stp>Close</stp>
        <stp>D</stp>
        <stp/>
        <stp/>
        <stp/>
        <stp/>
        <stp/>
        <stp>T</stp>
        <tr r="P148" s="1"/>
      </tp>
      <tp>
        <v>2.1171428571000002</v>
        <stp/>
        <stp>StudyData</stp>
        <stp>ATR(S.DTE,MAType:=Sim,Period:=21)</stp>
        <stp>Bar</stp>
        <stp/>
        <stp>Close</stp>
        <stp>D</stp>
        <stp/>
        <stp/>
        <stp/>
        <stp/>
        <stp/>
        <stp>T</stp>
        <tr r="P147" s="1"/>
      </tp>
      <tp>
        <v>-8.9188052166596439</v>
        <stp/>
        <stp>StudyData</stp>
        <stp>S.FE</stp>
        <stp>PCB</stp>
        <stp>BaseType=Index,Index=1</stp>
        <stp>Close</stp>
        <stp>Q</stp>
        <stp>0</stp>
        <stp>all</stp>
        <stp/>
        <stp/>
        <stp/>
        <stp>T</stp>
        <tr r="L185" s="1"/>
      </tp>
      <tp>
        <v>-12.479597570438548</v>
        <stp/>
        <stp>StudyData</stp>
        <stp>S.GE</stp>
        <stp>PCB</stp>
        <stp>BaseType=Index,Index=1</stp>
        <stp>Close</stp>
        <stp>Q</stp>
        <stp>0</stp>
        <stp>all</stp>
        <stp/>
        <stp/>
        <stp/>
        <stp>T</stp>
        <tr r="L202" s="1"/>
      </tp>
      <tp t="s">
        <v/>
        <stp/>
        <stp>StudyData</stp>
        <stp>S.BE</stp>
        <stp>PCB</stp>
        <stp>BaseType=Index,Index=1</stp>
        <stp>Close</stp>
        <stp>W</stp>
        <stp>0</stp>
        <stp>all</stp>
        <stp/>
        <stp/>
        <stp/>
        <stp>T</stp>
        <tr r="J58" s="1"/>
      </tp>
      <tp>
        <v>8.84870650923021</v>
        <stp/>
        <stp>StudyData</stp>
        <stp>S.DE</stp>
        <stp>PCB</stp>
        <stp>BaseType=Index,Index=1</stp>
        <stp>Close</stp>
        <stp>Q</stp>
        <stp>0</stp>
        <stp>all</stp>
        <stp/>
        <stp/>
        <stp/>
        <stp>T</stp>
        <tr r="L132" s="1"/>
      </tp>
      <tp>
        <v>-4.6250412950115631</v>
        <stp/>
        <stp>StudyData</stp>
        <stp>S.BE</stp>
        <stp>PCB</stp>
        <stp>BaseType=Index,Index=1</stp>
        <stp>Close</stp>
        <stp>Q</stp>
        <stp>0</stp>
        <stp>all</stp>
        <stp/>
        <stp/>
        <stp/>
        <stp>T</stp>
        <tr r="L58" s="1"/>
      </tp>
      <tp t="s">
        <v/>
        <stp/>
        <stp>StudyData</stp>
        <stp>S.DE</stp>
        <stp>PCB</stp>
        <stp>BaseType=Index,Index=1</stp>
        <stp>Close</stp>
        <stp>W</stp>
        <stp>0</stp>
        <stp>all</stp>
        <stp/>
        <stp/>
        <stp/>
        <stp>T</stp>
        <tr r="J132" s="1"/>
      </tp>
      <tp t="s">
        <v/>
        <stp/>
        <stp>StudyData</stp>
        <stp>S.FE</stp>
        <stp>PCB</stp>
        <stp>BaseType=Index,Index=1</stp>
        <stp>Close</stp>
        <stp>W</stp>
        <stp>0</stp>
        <stp>all</stp>
        <stp/>
        <stp/>
        <stp/>
        <stp>T</stp>
        <tr r="J185" s="1"/>
      </tp>
      <tp t="s">
        <v/>
        <stp/>
        <stp>StudyData</stp>
        <stp>S.GE</stp>
        <stp>PCB</stp>
        <stp>BaseType=Index,Index=1</stp>
        <stp>Close</stp>
        <stp>W</stp>
        <stp>0</stp>
        <stp>all</stp>
        <stp/>
        <stp/>
        <stp/>
        <stp>T</stp>
        <tr r="J202" s="1"/>
      </tp>
      <tp>
        <v>39.941832283082874</v>
        <stp/>
        <stp>StudyData</stp>
        <stp>S.BE</stp>
        <stp>PCB</stp>
        <stp>BaseType=Index,Index=1</stp>
        <stp>Close</stp>
        <stp>M</stp>
        <stp>0</stp>
        <stp>all</stp>
        <stp/>
        <stp/>
        <stp/>
        <stp>T</stp>
        <tr r="K58" s="1"/>
      </tp>
      <tp>
        <v>-5.5822067160924451</v>
        <stp/>
        <stp>StudyData</stp>
        <stp>S.FE</stp>
        <stp>PCB</stp>
        <stp>BaseType=Index,Index=1</stp>
        <stp>Close</stp>
        <stp>M</stp>
        <stp>0</stp>
        <stp>all</stp>
        <stp/>
        <stp/>
        <stp/>
        <stp>T</stp>
        <tr r="K185" s="1"/>
      </tp>
      <tp>
        <v>-2.5676923535193912</v>
        <stp/>
        <stp>StudyData</stp>
        <stp>S.GE</stp>
        <stp>PCB</stp>
        <stp>BaseType=Index,Index=1</stp>
        <stp>Close</stp>
        <stp>M</stp>
        <stp>0</stp>
        <stp>all</stp>
        <stp/>
        <stp/>
        <stp/>
        <stp>T</stp>
        <tr r="K202" s="1"/>
      </tp>
      <tp>
        <v>5.428226779252121</v>
        <stp/>
        <stp>StudyData</stp>
        <stp>S.DE</stp>
        <stp>PCB</stp>
        <stp>BaseType=Index,Index=1</stp>
        <stp>Close</stp>
        <stp>M</stp>
        <stp>0</stp>
        <stp>all</stp>
        <stp/>
        <stp/>
        <stp/>
        <stp>T</stp>
        <tr r="K132" s="1"/>
      </tp>
      <tp>
        <v>-3.2834487379941897</v>
        <stp/>
        <stp>StudyData</stp>
        <stp>S.FE</stp>
        <stp>PCB</stp>
        <stp>BaseType=Index,Index=1</stp>
        <stp>Close</stp>
        <stp>A</stp>
        <stp>0</stp>
        <stp>all</stp>
        <stp/>
        <stp/>
        <stp/>
        <stp>T</stp>
        <tr r="M185" s="1"/>
      </tp>
      <tp>
        <v>6.1877089893841513</v>
        <stp/>
        <stp>StudyData</stp>
        <stp>S.GE</stp>
        <stp>PCB</stp>
        <stp>BaseType=Index,Index=1</stp>
        <stp>Close</stp>
        <stp>A</stp>
        <stp>0</stp>
        <stp>all</stp>
        <stp/>
        <stp/>
        <stp/>
        <stp>T</stp>
        <tr r="M202" s="1"/>
      </tp>
      <tp>
        <v>48.304229224391619</v>
        <stp/>
        <stp>StudyData</stp>
        <stp>S.DE</stp>
        <stp>PCB</stp>
        <stp>BaseType=Index,Index=1</stp>
        <stp>Close</stp>
        <stp>A</stp>
        <stp>0</stp>
        <stp>all</stp>
        <stp/>
        <stp/>
        <stp/>
        <stp>T</stp>
        <tr r="M132" s="1"/>
      </tp>
      <tp>
        <v>232.25917827137758</v>
        <stp/>
        <stp>StudyData</stp>
        <stp>S.BE</stp>
        <stp>PCB</stp>
        <stp>BaseType=Index,Index=1</stp>
        <stp>Close</stp>
        <stp>A</stp>
        <stp>0</stp>
        <stp>all</stp>
        <stp/>
        <stp/>
        <stp/>
        <stp>T</stp>
        <tr r="M58" s="1"/>
      </tp>
      <tp>
        <v>5.0395238095000003</v>
        <stp/>
        <stp>StudyData</stp>
        <stp>ATR(S.DVA,MAType:=Sim,Period:=21)</stp>
        <stp>Bar</stp>
        <stp/>
        <stp>Close</stp>
        <stp>D</stp>
        <stp/>
        <stp/>
        <stp/>
        <stp/>
        <stp/>
        <stp>T</stp>
        <tr r="P149" s="1"/>
      </tp>
      <tp>
        <v>1.35</v>
        <stp/>
        <stp>StudyData</stp>
        <stp>ATR(S.DVN,MAType:=Sim,Period:=21)</stp>
        <stp>Bar</stp>
        <stp/>
        <stp>Close</stp>
        <stp>D</stp>
        <stp/>
        <stp/>
        <stp/>
        <stp/>
        <stp/>
        <stp>T</stp>
        <tr r="P150" s="1"/>
      </tp>
      <tp>
        <v>56.652857142899997</v>
        <stp/>
        <stp>StudyData</stp>
        <stp>S.CARR</stp>
        <stp>MA</stp>
        <stp>InputChoice=Close,MAType=Sim,Period=21</stp>
        <stp>MA</stp>
        <stp>D</stp>
        <stp/>
        <stp>all</stp>
        <stp/>
        <stp/>
        <stp/>
        <stp>T</stp>
        <tr r="Q76" s="1"/>
      </tp>
      <tp>
        <v>16.918095238100001</v>
        <stp/>
        <stp>StudyData</stp>
        <stp>S.VTRS</stp>
        <stp>MA</stp>
        <stp>InputChoice=Close,MAType=Sim,Period=21</stp>
        <stp>MA</stp>
        <stp>D</stp>
        <stp/>
        <stp>all</stp>
        <stp/>
        <stp/>
        <stp/>
        <stp>T</stp>
        <tr r="Q478" s="1"/>
      </tp>
      <tp>
        <v>181.1071428571</v>
        <stp/>
        <stp>StudyData</stp>
        <stp>S.NTRS</stp>
        <stp>MA</stp>
        <stp>InputChoice=Close,MAType=Sim,Period=21</stp>
        <stp>MA</stp>
        <stp>D</stp>
        <stp/>
        <stp>all</stp>
        <stp/>
        <stp/>
        <stp/>
        <stp>T</stp>
        <tr r="Q340" s="1"/>
      </tp>
      <tp>
        <v>-5.5726128338962271</v>
        <stp/>
        <stp>StudyData</stp>
        <stp>S.VMRK</stp>
        <stp>PCB</stp>
        <stp>BaseType=Index,Index=1</stp>
        <stp>Close</stp>
        <stp>M</stp>
        <stp>0</stp>
        <stp>all</stp>
        <stp/>
        <stp/>
        <stp/>
        <stp>T</stp>
        <tr r="K471" s="1"/>
      </tp>
      <tp>
        <v>-2.4270304568527936</v>
        <stp/>
        <stp>StudyData</stp>
        <stp>S.VMRK</stp>
        <stp>PCB</stp>
        <stp>BaseType=Index,Index=1</stp>
        <stp>Close</stp>
        <stp>A</stp>
        <stp>0</stp>
        <stp>all</stp>
        <stp/>
        <stp/>
        <stp/>
        <stp>T</stp>
        <tr r="M471" s="1"/>
      </tp>
      <tp t="s">
        <v/>
        <stp/>
        <stp>StudyData</stp>
        <stp>S.VMRK</stp>
        <stp>PCB</stp>
        <stp>BaseType=Index,Index=1</stp>
        <stp>Close</stp>
        <stp>W</stp>
        <stp>0</stp>
        <stp>all</stp>
        <stp/>
        <stp/>
        <stp/>
        <stp>T</stp>
        <tr r="J471" s="1"/>
      </tp>
      <tp>
        <v>-9.4509053437362098</v>
        <stp/>
        <stp>StudyData</stp>
        <stp>S.VMRK</stp>
        <stp>PCB</stp>
        <stp>BaseType=Index,Index=1</stp>
        <stp>Close</stp>
        <stp>Q</stp>
        <stp>0</stp>
        <stp>all</stp>
        <stp/>
        <stp/>
        <stp/>
        <stp>T</stp>
        <tr r="L471" s="1"/>
      </tp>
      <tp>
        <v>-12.679327071937244</v>
        <stp/>
        <stp>StudyData</stp>
        <stp>S.VRSK</stp>
        <stp>PCB</stp>
        <stp>BaseType=Index,Index=1</stp>
        <stp>Close</stp>
        <stp>M</stp>
        <stp>0</stp>
        <stp>all</stp>
        <stp/>
        <stp/>
        <stp/>
        <stp>T</stp>
        <tr r="K472" s="1"/>
      </tp>
      <tp>
        <v>-24.355134337699493</v>
        <stp/>
        <stp>StudyData</stp>
        <stp>S.VRSK</stp>
        <stp>PCB</stp>
        <stp>BaseType=Index,Index=1</stp>
        <stp>Close</stp>
        <stp>A</stp>
        <stp>0</stp>
        <stp>all</stp>
        <stp/>
        <stp/>
        <stp/>
        <stp>T</stp>
        <tr r="M472" s="1"/>
      </tp>
      <tp t="s">
        <v/>
        <stp/>
        <stp>StudyData</stp>
        <stp>S.VRSK</stp>
        <stp>PCB</stp>
        <stp>BaseType=Index,Index=1</stp>
        <stp>Close</stp>
        <stp>W</stp>
        <stp>0</stp>
        <stp>all</stp>
        <stp/>
        <stp/>
        <stp/>
        <stp>T</stp>
        <tr r="J472" s="1"/>
      </tp>
      <tp>
        <v>-5.7483428953378226</v>
        <stp/>
        <stp>StudyData</stp>
        <stp>S.VRSK</stp>
        <stp>PCB</stp>
        <stp>BaseType=Index,Index=1</stp>
        <stp>Close</stp>
        <stp>Q</stp>
        <stp>0</stp>
        <stp>all</stp>
        <stp/>
        <stp/>
        <stp/>
        <stp>T</stp>
        <tr r="L472" s="1"/>
      </tp>
      <tp>
        <v>150.51857142860001</v>
        <stp/>
        <stp>StudyData</stp>
        <stp>S.CHRW</stp>
        <stp>MA</stp>
        <stp>InputChoice=Close,MAType=Sim,Period=21</stp>
        <stp>MA</stp>
        <stp>D</stp>
        <stp/>
        <stp>all</stp>
        <stp/>
        <stp/>
        <stp/>
        <stp>T</stp>
        <tr r="Q90" s="1"/>
      </tp>
      <tp>
        <v>-21.811296855827212</v>
        <stp/>
        <stp>StudyData</stp>
        <stp>S.SNDK</stp>
        <stp>PCB</stp>
        <stp>BaseType=Index,Index=1</stp>
        <stp>Close</stp>
        <stp>Q</stp>
        <stp>0</stp>
        <stp>all</stp>
        <stp/>
        <stp/>
        <stp/>
        <stp>T</stp>
        <tr r="L411" s="1"/>
      </tp>
      <tp t="s">
        <v/>
        <stp/>
        <stp>StudyData</stp>
        <stp>S.SNDK</stp>
        <stp>PCB</stp>
        <stp>BaseType=Index,Index=1</stp>
        <stp>Close</stp>
        <stp>W</stp>
        <stp>0</stp>
        <stp>all</stp>
        <stp/>
        <stp/>
        <stp/>
        <stp>T</stp>
        <tr r="J411" s="1"/>
      </tp>
      <tp>
        <v>13.474181400395729</v>
        <stp/>
        <stp>StudyData</stp>
        <stp>S.SNDK</stp>
        <stp>PCB</stp>
        <stp>BaseType=Index,Index=1</stp>
        <stp>Close</stp>
        <stp>M</stp>
        <stp>0</stp>
        <stp>all</stp>
        <stp/>
        <stp/>
        <stp/>
        <stp>T</stp>
        <tr r="K411" s="1"/>
      </tp>
      <tp>
        <v>648.92577302215864</v>
        <stp/>
        <stp>StudyData</stp>
        <stp>S.SNDK</stp>
        <stp>PCB</stp>
        <stp>BaseType=Index,Index=1</stp>
        <stp>Close</stp>
        <stp>A</stp>
        <stp>0</stp>
        <stp>all</stp>
        <stp/>
        <stp/>
        <stp/>
        <stp>T</stp>
        <tr r="M411" s="1"/>
      </tp>
      <tp>
        <v>30.74</v>
        <stp/>
        <stp>StudyData</stp>
        <stp>S.CPRT</stp>
        <stp>MA</stp>
        <stp>InputChoice=Close,MAType=Sim,Period=21</stp>
        <stp>MA</stp>
        <stp>D</stp>
        <stp/>
        <stp>all</stp>
        <stp/>
        <stp/>
        <stp/>
        <stp>T</stp>
        <tr r="Q112" s="1"/>
      </tp>
      <tp t="s">
        <v/>
        <stp/>
        <stp>StudyData</stp>
        <stp>S.DECK</stp>
        <stp>PCB</stp>
        <stp>BaseType=Index,Index=1</stp>
        <stp>Close</stp>
        <stp>W</stp>
        <stp>0</stp>
        <stp>all</stp>
        <stp/>
        <stp/>
        <stp/>
        <stp>T</stp>
        <tr r="J133" s="1"/>
      </tp>
      <tp>
        <v>-20.7674488870984</v>
        <stp/>
        <stp>StudyData</stp>
        <stp>S.DECK</stp>
        <stp>PCB</stp>
        <stp>BaseType=Index,Index=1</stp>
        <stp>Close</stp>
        <stp>Q</stp>
        <stp>0</stp>
        <stp>all</stp>
        <stp/>
        <stp/>
        <stp/>
        <stp>T</stp>
        <tr r="L133" s="1"/>
      </tp>
      <tp>
        <v>-9.6577859439595741</v>
        <stp/>
        <stp>StudyData</stp>
        <stp>S.DECK</stp>
        <stp>PCB</stp>
        <stp>BaseType=Index,Index=1</stp>
        <stp>Close</stp>
        <stp>M</stp>
        <stp>0</stp>
        <stp>all</stp>
        <stp/>
        <stp/>
        <stp/>
        <stp>T</stp>
        <tr r="K133" s="1"/>
      </tp>
      <tp>
        <v>-24.114980225716216</v>
        <stp/>
        <stp>StudyData</stp>
        <stp>S.DECK</stp>
        <stp>PCB</stp>
        <stp>BaseType=Index,Index=1</stp>
        <stp>Close</stp>
        <stp>A</stp>
        <stp>0</stp>
        <stp>all</stp>
        <stp/>
        <stp/>
        <stp/>
        <stp>T</stp>
        <tr r="M133" s="1"/>
      </tp>
      <tp>
        <v>191.13095238099999</v>
        <stp/>
        <stp>StudyData</stp>
        <stp>S.GNRC</stp>
        <stp>MA</stp>
        <stp>InputChoice=Close,MAType=Sim,Period=21</stp>
        <stp>MA</stp>
        <stp>D</stp>
        <stp/>
        <stp>all</stp>
        <stp/>
        <stp/>
        <stp/>
        <stp>T</stp>
        <tr r="Q211" s="1"/>
      </tp>
      <tp>
        <v>354.07666666670002</v>
        <stp/>
        <stp>StudyData</stp>
        <stp>S.ZBRA</stp>
        <stp>MA</stp>
        <stp>InputChoice=Close,MAType=Sim,Period=21</stp>
        <stp>MA</stp>
        <stp>D</stp>
        <stp/>
        <stp>all</stp>
        <stp/>
        <stp/>
        <stp/>
        <stp>T</stp>
        <tr r="Q503" s="1"/>
      </tp>
      <tp>
        <v>-19.003597261439687</v>
        <stp/>
        <stp>StudyData</stp>
        <stp>S.ADSK</stp>
        <stp>PCB</stp>
        <stp>BaseType=Index,Index=1</stp>
        <stp>Close</stp>
        <stp>M</stp>
        <stp>0</stp>
        <stp>all</stp>
        <stp/>
        <stp/>
        <stp/>
        <stp>T</stp>
        <tr r="K13" s="1"/>
      </tp>
      <tp>
        <v>-29.259146650450997</v>
        <stp/>
        <stp>StudyData</stp>
        <stp>S.ADSK</stp>
        <stp>PCB</stp>
        <stp>BaseType=Index,Index=1</stp>
        <stp>Close</stp>
        <stp>A</stp>
        <stp>0</stp>
        <stp>all</stp>
        <stp/>
        <stp/>
        <stp/>
        <stp>T</stp>
        <tr r="M13" s="1"/>
      </tp>
      <tp t="s">
        <v/>
        <stp/>
        <stp>StudyData</stp>
        <stp>S.ADSK</stp>
        <stp>PCB</stp>
        <stp>BaseType=Index,Index=1</stp>
        <stp>Close</stp>
        <stp>W</stp>
        <stp>0</stp>
        <stp>all</stp>
        <stp/>
        <stp/>
        <stp/>
        <stp>T</stp>
        <tr r="J13" s="1"/>
      </tp>
      <tp>
        <v>7.7049686246270896</v>
        <stp/>
        <stp>StudyData</stp>
        <stp>S.ADSK</stp>
        <stp>PCB</stp>
        <stp>BaseType=Index,Index=1</stp>
        <stp>Close</stp>
        <stp>Q</stp>
        <stp>0</stp>
        <stp>all</stp>
        <stp/>
        <stp/>
        <stp/>
        <stp>T</stp>
        <tr r="L13" s="1"/>
      </tp>
      <tp>
        <v>221.0666666667</v>
        <stp/>
        <stp>StudyData</stp>
        <stp>S.FERG</stp>
        <stp>MA</stp>
        <stp>InputChoice=Close,MAType=Sim,Period=21</stp>
        <stp>MA</stp>
        <stp>D</stp>
        <stp/>
        <stp>all</stp>
        <stp/>
        <stp/>
        <stp/>
        <stp>T</stp>
        <tr r="Q186" s="1"/>
      </tp>
      <tp>
        <v>80.315714285699997</v>
        <stp/>
        <stp>StudyData</stp>
        <stp>S.EVRG</stp>
        <stp>MA</stp>
        <stp>InputChoice=Close,MAType=Sim,Period=21</stp>
        <stp>MA</stp>
        <stp>D</stp>
        <stp/>
        <stp>all</stp>
        <stp/>
        <stp/>
        <stp/>
        <stp>T</stp>
        <tr r="Q171" s="1"/>
      </tp>
      <tp>
        <v>380.30047619049998</v>
        <stp/>
        <stp>StudyData</stp>
        <stp>S.ISRG</stp>
        <stp>MA</stp>
        <stp>InputChoice=Close,MAType=Sim,Period=21</stp>
        <stp>MA</stp>
        <stp>D</stp>
        <stp/>
        <stp>all</stp>
        <stp/>
        <stp/>
        <stp/>
        <stp>T</stp>
        <tr r="Q254" s="1"/>
      </tp>
      <tp>
        <v>141.18428571429999</v>
        <stp/>
        <stp>StudyData</stp>
        <stp>S.CBRE</stp>
        <stp>MA</stp>
        <stp>InputChoice=Close,MAType=Sim,Period=21</stp>
        <stp>MA</stp>
        <stp>D</stp>
        <stp/>
        <stp>all</stp>
        <stp/>
        <stp/>
        <stp/>
        <stp>T</stp>
        <tr r="Q81" s="1"/>
      </tp>
      <tp>
        <v>63.864285714300003</v>
        <stp/>
        <stp>StudyData</stp>
        <stp>S.VMRK</stp>
        <stp>MA</stp>
        <stp>InputChoice=Close,MAType=Sim,Period=21</stp>
        <stp>MA</stp>
        <stp>D</stp>
        <stp/>
        <stp>all</stp>
        <stp/>
        <stp/>
        <stp/>
        <stp>T</stp>
        <tr r="Q471" s="1"/>
      </tp>
      <tp>
        <v>-5.8776489404238399</v>
        <stp/>
        <stp>StudyData</stp>
        <stp>S.VZ</stp>
        <stp>PCB</stp>
        <stp>BaseType=Index,Index=1</stp>
        <stp>Close</stp>
        <stp>M</stp>
        <stp>0</stp>
        <stp>all</stp>
        <stp/>
        <stp/>
        <stp/>
        <stp>T</stp>
        <tr r="K479" s="1"/>
      </tp>
      <tp>
        <v>15.590473852197382</v>
        <stp/>
        <stp>StudyData</stp>
        <stp>S.VZ</stp>
        <stp>PCB</stp>
        <stp>BaseType=Index,Index=1</stp>
        <stp>Close</stp>
        <stp>A</stp>
        <stp>0</stp>
        <stp>all</stp>
        <stp/>
        <stp/>
        <stp/>
        <stp>T</stp>
        <tr r="M479" s="1"/>
      </tp>
      <tp>
        <v>11.195087387812929</v>
        <stp/>
        <stp>StudyData</stp>
        <stp>S.VZ</stp>
        <stp>PCB</stp>
        <stp>BaseType=Index,Index=1</stp>
        <stp>Close</stp>
        <stp>Q</stp>
        <stp>0</stp>
        <stp>all</stp>
        <stp/>
        <stp/>
        <stp/>
        <stp>T</stp>
        <tr r="L479" s="1"/>
      </tp>
      <tp t="s">
        <v/>
        <stp/>
        <stp>StudyData</stp>
        <stp>S.VZ</stp>
        <stp>PCB</stp>
        <stp>BaseType=Index,Index=1</stp>
        <stp>Close</stp>
        <stp>W</stp>
        <stp>0</stp>
        <stp>all</stp>
        <stp/>
        <stp/>
        <stp/>
        <stp>T</stp>
        <tr r="J479" s="1"/>
      </tp>
      <tp>
        <v>3.1629776579</v>
        <stp/>
        <stp>StudyData</stp>
        <stp>S.GDDY</stp>
        <stp>StdDev</stp>
        <stp>InputChoice=Close,Period1=21</stp>
        <stp>STDDEV</stp>
        <stp>D</stp>
        <stp/>
        <stp>all</stp>
        <stp/>
        <stp/>
        <stp/>
        <stp>T</stp>
        <tr r="R201" s="1"/>
      </tp>
      <tp>
        <v>2.6136562690999998</v>
        <stp/>
        <stp>StudyData</stp>
        <stp>S.GEHC</stp>
        <stp>StdDev</stp>
        <stp>InputChoice=Close,Period1=21</stp>
        <stp>STDDEV</stp>
        <stp>D</stp>
        <stp/>
        <stp>all</stp>
        <stp/>
        <stp/>
        <stp/>
        <stp>T</stp>
        <tr r="R203" s="1"/>
      </tp>
      <tp>
        <v>2.5650357924999998</v>
        <stp/>
        <stp>StudyData</stp>
        <stp>S.GILD</stp>
        <stp>StdDev</stp>
        <stp>InputChoice=Close,Period1=21</stp>
        <stp>STDDEV</stp>
        <stp>D</stp>
        <stp/>
        <stp>all</stp>
        <stp/>
        <stp/>
        <stp/>
        <stp>T</stp>
        <tr r="R206" s="1"/>
      </tp>
      <tp>
        <v>11.6533934991</v>
        <stp/>
        <stp>StudyData</stp>
        <stp>S.GNRC</stp>
        <stp>StdDev</stp>
        <stp>InputChoice=Close,Period1=21</stp>
        <stp>STDDEV</stp>
        <stp>D</stp>
        <stp/>
        <stp>all</stp>
        <stp/>
        <stp/>
        <stp/>
        <stp>T</stp>
        <tr r="R211" s="1"/>
      </tp>
      <tp>
        <v>5.6421669257999998</v>
        <stp/>
        <stp>StudyData</stp>
        <stp>S.GOOG</stp>
        <stp>StdDev</stp>
        <stp>InputChoice=Close,Period1=21</stp>
        <stp>STDDEV</stp>
        <stp>D</stp>
        <stp/>
        <stp>all</stp>
        <stp/>
        <stp/>
        <stp/>
        <stp>T</stp>
        <tr r="R212" s="1"/>
      </tp>
      <tp>
        <v>6.9115070174</v>
        <stp/>
        <stp>StudyData</stp>
        <stp>S.GRMN</stp>
        <stp>StdDev</stp>
        <stp>InputChoice=Close,Period1=21</stp>
        <stp>STDDEV</stp>
        <stp>D</stp>
        <stp/>
        <stp>all</stp>
        <stp/>
        <stp/>
        <stp/>
        <stp>T</stp>
        <tr r="R216" s="1"/>
      </tp>
      <tp>
        <v>49.538095238099999</v>
        <stp/>
        <stp>StudyData</stp>
        <stp>S.FISV</stp>
        <stp>MA</stp>
        <stp>InputChoice=Close,MAType=Sim,Period=21</stp>
        <stp>MA</stp>
        <stp>D</stp>
        <stp/>
        <stp>all</stp>
        <stp/>
        <stp/>
        <stp/>
        <stp>T</stp>
        <tr r="Q190" s="1"/>
      </tp>
      <tp>
        <v>230.13857142859999</v>
        <stp/>
        <stp>StudyData</stp>
        <stp>S.ROST</stp>
        <stp>MA</stp>
        <stp>InputChoice=Close,MAType=Sim,Period=21</stp>
        <stp>MA</stp>
        <stp>D</stp>
        <stp/>
        <stp>all</stp>
        <stp/>
        <stp/>
        <stp/>
        <stp>T</stp>
        <tr r="Q399" s="1"/>
      </tp>
      <tp>
        <v>49.499047619000002</v>
        <stp/>
        <stp>StudyData</stp>
        <stp>S.FAST</stp>
        <stp>MA</stp>
        <stp>InputChoice=Close,MAType=Sim,Period=21</stp>
        <stp>MA</stp>
        <stp>D</stp>
        <stp/>
        <stp>all</stp>
        <stp/>
        <stp/>
        <stp/>
        <stp>T</stp>
        <tr r="Q180" s="1"/>
      </tp>
      <tp>
        <v>912.70047619050001</v>
        <stp/>
        <stp>StudyData</stp>
        <stp>S.COST</stp>
        <stp>MA</stp>
        <stp>InputChoice=Close,MAType=Sim,Period=21</stp>
        <stp>MA</stp>
        <stp>D</stp>
        <stp/>
        <stp>all</stp>
        <stp/>
        <stp/>
        <stp/>
        <stp>T</stp>
        <tr r="Q110" s="1"/>
      </tp>
      <tp>
        <v>44.107619047599997</v>
        <stp/>
        <stp>StudyData</stp>
        <stp>S.MNST</stp>
        <stp>MA</stp>
        <stp>InputChoice=Close,MAType=Sim,Period=21</stp>
        <stp>MA</stp>
        <stp>D</stp>
        <stp/>
        <stp>all</stp>
        <stp/>
        <stp/>
        <stp/>
        <stp>T</stp>
        <tr r="Q311" s="1"/>
      </tp>
      <tp>
        <v>653.05952380949998</v>
        <stp/>
        <stp>StudyData</stp>
        <stp>S.CASY</stp>
        <stp>MA</stp>
        <stp>InputChoice=Close,MAType=Sim,Period=21</stp>
        <stp>MA</stp>
        <stp>D</stp>
        <stp/>
        <stp>all</stp>
        <stp/>
        <stp/>
        <stp/>
        <stp>T</stp>
        <tr r="Q77" s="1"/>
      </tp>
      <tp>
        <v>29.817619047600001</v>
        <stp/>
        <stp>StudyData</stp>
        <stp>S.NWSA</stp>
        <stp>MA</stp>
        <stp>InputChoice=Close,MAType=Sim,Period=21</stp>
        <stp>MA</stp>
        <stp>D</stp>
        <stp/>
        <stp>all</stp>
        <stp/>
        <stp/>
        <stp/>
        <stp>T</stp>
        <tr r="Q345" s="1"/>
      </tp>
      <tp>
        <v>179.69380952380001</v>
        <stp/>
        <stp>StudyData</stp>
        <stp>S.VRSK</stp>
        <stp>MA</stp>
        <stp>InputChoice=Close,MAType=Sim,Period=21</stp>
        <stp>MA</stp>
        <stp>D</stp>
        <stp/>
        <stp>all</stp>
        <stp/>
        <stp/>
        <stp/>
        <stp>T</stp>
        <tr r="Q472" s="1"/>
      </tp>
      <tp>
        <v>223.9985714286</v>
        <stp/>
        <stp>StudyData</stp>
        <stp>S.ADSK</stp>
        <stp>MA</stp>
        <stp>InputChoice=Close,MAType=Sim,Period=21</stp>
        <stp>MA</stp>
        <stp>D</stp>
        <stp/>
        <stp>all</stp>
        <stp/>
        <stp/>
        <stp/>
        <stp>T</stp>
        <tr r="Q13" s="1"/>
      </tp>
      <tp>
        <v>204.30428571429999</v>
        <stp/>
        <stp>StudyData</stp>
        <stp>S.DASH</stp>
        <stp>MA</stp>
        <stp>InputChoice=Close,MAType=Sim,Period=21</stp>
        <stp>MA</stp>
        <stp>D</stp>
        <stp/>
        <stp>all</stp>
        <stp/>
        <stp/>
        <stp/>
        <stp>T</stp>
        <tr r="Q129" s="1"/>
      </tp>
      <tp>
        <v>60.895714285700002</v>
        <stp/>
        <stp>StudyData</stp>
        <stp>S.CTSH</stp>
        <stp>MA</stp>
        <stp>InputChoice=Close,MAType=Sim,Period=21</stp>
        <stp>MA</stp>
        <stp>D</stp>
        <stp/>
        <stp>all</stp>
        <stp/>
        <stp/>
        <stp/>
        <stp>T</stp>
        <tr r="Q122" s="1"/>
      </tp>
      <tp>
        <v>178.83047619050001</v>
        <stp/>
        <stp>StudyData</stp>
        <stp>S.MRSH</stp>
        <stp>MA</stp>
        <stp>InputChoice=Close,MAType=Sim,Period=21</stp>
        <stp>MA</stp>
        <stp>D</stp>
        <stp/>
        <stp>all</stp>
        <stp/>
        <stp/>
        <stp/>
        <stp>T</stp>
        <tr r="Q318" s="1"/>
      </tp>
      <tp>
        <v>293.40095238100002</v>
        <stp/>
        <stp>StudyData</stp>
        <stp>S.VRSN</stp>
        <stp>MA</stp>
        <stp>InputChoice=Close,MAType=Sim,Period=21</stp>
        <stp>MA</stp>
        <stp>D</stp>
        <stp/>
        <stp>all</stp>
        <stp/>
        <stp/>
        <stp/>
        <stp>T</stp>
        <tr r="Q473" s="1"/>
      </tp>
      <tp>
        <v>316.47523809519998</v>
        <stp/>
        <stp>StudyData</stp>
        <stp>S.NDSN</stp>
        <stp>MA</stp>
        <stp>InputChoice=Close,MAType=Sim,Period=21</stp>
        <stp>MA</stp>
        <stp>D</stp>
        <stp/>
        <stp>all</stp>
        <stp/>
        <stp/>
        <stp/>
        <stp>T</stp>
        <tr r="Q329" s="1"/>
      </tp>
      <tp>
        <v>2.7976190476</v>
        <stp/>
        <stp>StudyData</stp>
        <stp>ATR(S.ZBH,MAType:=Sim,Period:=21)</stp>
        <stp>Bar</stp>
        <stp/>
        <stp>Close</stp>
        <stp>D</stp>
        <stp/>
        <stp/>
        <stp/>
        <stp/>
        <stp/>
        <stp>T</stp>
        <tr r="P502" s="1"/>
      </tp>
      <tp>
        <v>1.7457142857000001</v>
        <stp/>
        <stp>StudyData</stp>
        <stp>ATR(S.ZTS,MAType:=Sim,Period:=21)</stp>
        <stp>Bar</stp>
        <stp/>
        <stp>Close</stp>
        <stp>D</stp>
        <stp/>
        <stp/>
        <stp/>
        <stp/>
        <stp/>
        <stp>T</stp>
        <tr r="P504" s="1"/>
      </tp>
      <tp>
        <v>7.6815802594999996</v>
        <stp/>
        <stp>StudyData</stp>
        <stp>S.FANG</stp>
        <stp>StdDev</stp>
        <stp>InputChoice=Close,Period1=21</stp>
        <stp>STDDEV</stp>
        <stp>D</stp>
        <stp/>
        <stp>all</stp>
        <stp/>
        <stp/>
        <stp/>
        <stp>T</stp>
        <tr r="R179" s="1"/>
      </tp>
      <tp>
        <v>0.70415707640000003</v>
        <stp/>
        <stp>StudyData</stp>
        <stp>S.FAST</stp>
        <stp>StdDev</stp>
        <stp>InputChoice=Close,Period1=21</stp>
        <stp>STDDEV</stp>
        <stp>D</stp>
        <stp/>
        <stp>all</stp>
        <stp/>
        <stp/>
        <stp/>
        <stp>T</stp>
        <tr r="R180" s="1"/>
      </tp>
      <tp>
        <v>23.111874822800001</v>
        <stp/>
        <stp>StudyData</stp>
        <stp>S.FFIV</stp>
        <stp>StdDev</stp>
        <stp>InputChoice=Close,Period1=21</stp>
        <stp>STDDEV</stp>
        <stp>D</stp>
        <stp/>
        <stp>all</stp>
        <stp/>
        <stp/>
        <stp/>
        <stp>T</stp>
        <tr r="R187" s="1"/>
      </tp>
      <tp>
        <v>6.0779916348</v>
        <stp/>
        <stp>StudyData</stp>
        <stp>S.FDXF</stp>
        <stp>StdDev</stp>
        <stp>InputChoice=Close,Period1=21</stp>
        <stp>STDDEV</stp>
        <stp>D</stp>
        <stp/>
        <stp>all</stp>
        <stp/>
        <stp/>
        <stp/>
        <stp>T</stp>
        <tr r="R184" s="1"/>
      </tp>
      <tp>
        <v>4.1842361006999997</v>
        <stp/>
        <stp>StudyData</stp>
        <stp>S.FERG</stp>
        <stp>StdDev</stp>
        <stp>InputChoice=Close,Period1=21</stp>
        <stp>STDDEV</stp>
        <stp>D</stp>
        <stp/>
        <stp>all</stp>
        <stp/>
        <stp/>
        <stp/>
        <stp>T</stp>
        <tr r="R186" s="1"/>
      </tp>
      <tp>
        <v>90.906746335199998</v>
        <stp/>
        <stp>StudyData</stp>
        <stp>S.FICO</stp>
        <stp>StdDev</stp>
        <stp>InputChoice=Close,Period1=21</stp>
        <stp>STDDEV</stp>
        <stp>D</stp>
        <stp/>
        <stp>all</stp>
        <stp/>
        <stp/>
        <stp/>
        <stp>T</stp>
        <tr r="R188" s="1"/>
      </tp>
      <tp>
        <v>1.1067088755000001</v>
        <stp/>
        <stp>StudyData</stp>
        <stp>S.FITB</stp>
        <stp>StdDev</stp>
        <stp>InputChoice=Close,Period1=21</stp>
        <stp>STDDEV</stp>
        <stp>D</stp>
        <stp/>
        <stp>all</stp>
        <stp/>
        <stp/>
        <stp/>
        <stp>T</stp>
        <tr r="R191" s="1"/>
      </tp>
      <tp>
        <v>2.5878592348999998</v>
        <stp/>
        <stp>StudyData</stp>
        <stp>S.FISV</stp>
        <stp>StdDev</stp>
        <stp>InputChoice=Close,Period1=21</stp>
        <stp>STDDEV</stp>
        <stp>D</stp>
        <stp/>
        <stp>all</stp>
        <stp/>
        <stp/>
        <stp/>
        <stp>T</stp>
        <tr r="R190" s="1"/>
      </tp>
      <tp>
        <v>1.6661701301</v>
        <stp/>
        <stp>StudyData</stp>
        <stp>S.FOXA</stp>
        <stp>StdDev</stp>
        <stp>InputChoice=Close,Period1=21</stp>
        <stp>STDDEV</stp>
        <stp>D</stp>
        <stp/>
        <stp>all</stp>
        <stp/>
        <stp/>
        <stp/>
        <stp>T</stp>
        <tr r="R195" s="1"/>
      </tp>
      <tp>
        <v>2.9194266824000001</v>
        <stp/>
        <stp>StudyData</stp>
        <stp>S.FLEX</stp>
        <stp>StdDev</stp>
        <stp>InputChoice=Close,Period1=21</stp>
        <stp>STDDEV</stp>
        <stp>D</stp>
        <stp/>
        <stp>all</stp>
        <stp/>
        <stp/>
        <stp/>
        <stp>T</stp>
        <tr r="R193" s="1"/>
      </tp>
      <tp>
        <v>10.621178133500001</v>
        <stp/>
        <stp>StudyData</stp>
        <stp>S.FSLR</stp>
        <stp>StdDev</stp>
        <stp>InputChoice=Close,Period1=21</stp>
        <stp>STDDEV</stp>
        <stp>D</stp>
        <stp/>
        <stp>all</stp>
        <stp/>
        <stp/>
        <stp/>
        <stp>T</stp>
        <tr r="R197" s="1"/>
      </tp>
      <tp>
        <v>8.0984377710000004</v>
        <stp/>
        <stp>StudyData</stp>
        <stp>S.FTNT</stp>
        <stp>StdDev</stp>
        <stp>InputChoice=Close,Period1=21</stp>
        <stp>STDDEV</stp>
        <stp>D</stp>
        <stp/>
        <stp>all</stp>
        <stp/>
        <stp/>
        <stp/>
        <stp>T</stp>
        <tr r="R198" s="1"/>
      </tp>
      <tp>
        <v>404.63142857140002</v>
        <stp/>
        <stp>StudyData</stp>
        <stp>S.SNPS</stp>
        <stp>MA</stp>
        <stp>InputChoice=Close,MAType=Sim,Period=21</stp>
        <stp>MA</stp>
        <stp>D</stp>
        <stp/>
        <stp>all</stp>
        <stp/>
        <stp/>
        <stp/>
        <stp>T</stp>
        <tr r="Q412" s="1"/>
      </tp>
      <tp t="s">
        <v/>
        <stp/>
        <stp>StudyData</stp>
        <stp>S.VICI</stp>
        <stp>PCB</stp>
        <stp>BaseType=Index,Index=1</stp>
        <stp>Close</stp>
        <stp>W</stp>
        <stp>0</stp>
        <stp>all</stp>
        <stp/>
        <stp/>
        <stp/>
        <stp>T</stp>
        <tr r="J467" s="1"/>
      </tp>
      <tp>
        <v>-11.450094161958566</v>
        <stp/>
        <stp>StudyData</stp>
        <stp>S.VICI</stp>
        <stp>PCB</stp>
        <stp>BaseType=Index,Index=1</stp>
        <stp>Close</stp>
        <stp>Q</stp>
        <stp>0</stp>
        <stp>all</stp>
        <stp/>
        <stp/>
        <stp/>
        <stp>T</stp>
        <tr r="L467" s="1"/>
      </tp>
      <tp>
        <v>-8.3430799220272913</v>
        <stp/>
        <stp>StudyData</stp>
        <stp>S.VICI</stp>
        <stp>PCB</stp>
        <stp>BaseType=Index,Index=1</stp>
        <stp>Close</stp>
        <stp>M</stp>
        <stp>0</stp>
        <stp>all</stp>
        <stp/>
        <stp/>
        <stp/>
        <stp>T</stp>
        <tr r="K467" s="1"/>
      </tp>
      <tp>
        <v>-16.394025604551917</v>
        <stp/>
        <stp>StudyData</stp>
        <stp>S.VICI</stp>
        <stp>PCB</stp>
        <stp>BaseType=Index,Index=1</stp>
        <stp>Close</stp>
        <stp>A</stp>
        <stp>0</stp>
        <stp>all</stp>
        <stp/>
        <stp/>
        <stp/>
        <stp>T</stp>
        <tr r="M467" s="1"/>
      </tp>
      <tp t="s">
        <v/>
        <stp/>
        <stp>StudyData</stp>
        <stp>S.SMCI</stp>
        <stp>PCB</stp>
        <stp>BaseType=Index,Index=1</stp>
        <stp>Close</stp>
        <stp>W</stp>
        <stp>0</stp>
        <stp>all</stp>
        <stp/>
        <stp/>
        <stp/>
        <stp>T</stp>
        <tr r="J409" s="1"/>
      </tp>
      <tp>
        <v>47.494033412887816</v>
        <stp/>
        <stp>StudyData</stp>
        <stp>S.SMCI</stp>
        <stp>PCB</stp>
        <stp>BaseType=Index,Index=1</stp>
        <stp>Close</stp>
        <stp>Q</stp>
        <stp>0</stp>
        <stp>all</stp>
        <stp/>
        <stp/>
        <stp/>
        <stp>T</stp>
        <tr r="L409" s="1"/>
      </tp>
      <tp>
        <v>16.040772532188832</v>
        <stp/>
        <stp>StudyData</stp>
        <stp>S.SMCI</stp>
        <stp>PCB</stp>
        <stp>BaseType=Index,Index=1</stp>
        <stp>Close</stp>
        <stp>M</stp>
        <stp>0</stp>
        <stp>all</stp>
        <stp/>
        <stp/>
        <stp/>
        <stp>T</stp>
        <tr r="K409" s="1"/>
      </tp>
      <tp>
        <v>47.796378544584897</v>
        <stp/>
        <stp>StudyData</stp>
        <stp>S.SMCI</stp>
        <stp>PCB</stp>
        <stp>BaseType=Index,Index=1</stp>
        <stp>Close</stp>
        <stp>A</stp>
        <stp>0</stp>
        <stp>all</stp>
        <stp/>
        <stp/>
        <stp/>
        <stp>T</stp>
        <tr r="M409" s="1"/>
      </tp>
      <tp>
        <v>-0.97235181456562869</v>
        <stp/>
        <stp>StudyData</stp>
        <stp>S.SPGI</stp>
        <stp>PCB</stp>
        <stp>BaseType=Index,Index=1</stp>
        <stp>Close</stp>
        <stp>Q</stp>
        <stp>0</stp>
        <stp>all</stp>
        <stp/>
        <stp/>
        <stp/>
        <stp>T</stp>
        <tr r="L416" s="1"/>
      </tp>
      <tp t="s">
        <v/>
        <stp/>
        <stp>StudyData</stp>
        <stp>S.SPGI</stp>
        <stp>PCB</stp>
        <stp>BaseType=Index,Index=1</stp>
        <stp>Close</stp>
        <stp>W</stp>
        <stp>0</stp>
        <stp>all</stp>
        <stp/>
        <stp/>
        <stp/>
        <stp>T</stp>
        <tr r="J416" s="1"/>
      </tp>
      <tp>
        <v>-7.4660425844346587</v>
        <stp/>
        <stp>StudyData</stp>
        <stp>S.SPGI</stp>
        <stp>PCB</stp>
        <stp>BaseType=Index,Index=1</stp>
        <stp>Close</stp>
        <stp>M</stp>
        <stp>0</stp>
        <stp>all</stp>
        <stp/>
        <stp/>
        <stp/>
        <stp>T</stp>
        <tr r="K416" s="1"/>
      </tp>
      <tp>
        <v>-22.826690139497504</v>
        <stp/>
        <stp>StudyData</stp>
        <stp>S.SPGI</stp>
        <stp>PCB</stp>
        <stp>BaseType=Index,Index=1</stp>
        <stp>Close</stp>
        <stp>A</stp>
        <stp>0</stp>
        <stp>all</stp>
        <stp/>
        <stp/>
        <stp/>
        <stp>T</stp>
        <tr r="M416" s="1"/>
      </tp>
      <tp>
        <v>189.020952381</v>
        <stp/>
        <stp>StudyData</stp>
        <stp>S.EXPD</stp>
        <stp>MA</stp>
        <stp>InputChoice=Close,MAType=Sim,Period=21</stp>
        <stp>MA</stp>
        <stp>D</stp>
        <stp/>
        <stp>all</stp>
        <stp/>
        <stp/>
        <stp/>
        <stp>T</stp>
        <tr r="Q175" s="1"/>
      </tp>
      <tp>
        <v>286.07380952379998</v>
        <stp/>
        <stp>StudyData</stp>
        <stp>S.EXPE</stp>
        <stp>MA</stp>
        <stp>InputChoice=Close,MAType=Sim,Period=21</stp>
        <stp>MA</stp>
        <stp>D</stp>
        <stp/>
        <stp>all</stp>
        <stp/>
        <stp/>
        <stp/>
        <stp>T</stp>
        <tr r="Q176" s="1"/>
      </tp>
      <tp t="s">
        <v/>
        <stp/>
        <stp>StudyData</stp>
        <stp>S.MSCI</stp>
        <stp>PCB</stp>
        <stp>BaseType=Index,Index=1</stp>
        <stp>Close</stp>
        <stp>W</stp>
        <stp>0</stp>
        <stp>all</stp>
        <stp/>
        <stp/>
        <stp/>
        <stp>T</stp>
        <tr r="J321" s="1"/>
      </tp>
      <tp>
        <v>-1.5498892936218753</v>
        <stp/>
        <stp>StudyData</stp>
        <stp>S.MSCI</stp>
        <stp>PCB</stp>
        <stp>BaseType=Index,Index=1</stp>
        <stp>Close</stp>
        <stp>Q</stp>
        <stp>0</stp>
        <stp>all</stp>
        <stp/>
        <stp/>
        <stp/>
        <stp>T</stp>
        <tr r="L321" s="1"/>
      </tp>
      <tp>
        <v>-3.378662554324964</v>
        <stp/>
        <stp>StudyData</stp>
        <stp>S.MSCI</stp>
        <stp>PCB</stp>
        <stp>BaseType=Index,Index=1</stp>
        <stp>Close</stp>
        <stp>M</stp>
        <stp>0</stp>
        <stp>all</stp>
        <stp/>
        <stp/>
        <stp/>
        <stp>T</stp>
        <tr r="K321" s="1"/>
      </tp>
      <tp>
        <v>-3.899046589859342</v>
        <stp/>
        <stp>StudyData</stp>
        <stp>S.MSCI</stp>
        <stp>PCB</stp>
        <stp>BaseType=Index,Index=1</stp>
        <stp>Close</stp>
        <stp>A</stp>
        <stp>0</stp>
        <stp>all</stp>
        <stp/>
        <stp/>
        <stp/>
        <stp>T</stp>
        <tr r="M321" s="1"/>
      </tp>
      <tp>
        <v>5.9829059829059821</v>
        <stp/>
        <stp>StudyData</stp>
        <stp>S.NXPI</stp>
        <stp>PCB</stp>
        <stp>BaseType=Index,Index=1</stp>
        <stp>Close</stp>
        <stp>M</stp>
        <stp>0</stp>
        <stp>all</stp>
        <stp/>
        <stp/>
        <stp/>
        <stp>T</stp>
        <tr r="K346" s="1"/>
      </tp>
      <tp>
        <v>9.6839583525292596</v>
        <stp/>
        <stp>StudyData</stp>
        <stp>S.NXPI</stp>
        <stp>PCB</stp>
        <stp>BaseType=Index,Index=1</stp>
        <stp>Close</stp>
        <stp>A</stp>
        <stp>0</stp>
        <stp>all</stp>
        <stp/>
        <stp/>
        <stp/>
        <stp>T</stp>
        <tr r="M346" s="1"/>
      </tp>
      <tp t="s">
        <v/>
        <stp/>
        <stp>StudyData</stp>
        <stp>S.NXPI</stp>
        <stp>PCB</stp>
        <stp>BaseType=Index,Index=1</stp>
        <stp>Close</stp>
        <stp>W</stp>
        <stp>0</stp>
        <stp>all</stp>
        <stp/>
        <stp/>
        <stp/>
        <stp>T</stp>
        <tr r="J346" s="1"/>
      </tp>
      <tp>
        <v>-15.28306586485429</v>
        <stp/>
        <stp>StudyData</stp>
        <stp>S.NXPI</stp>
        <stp>PCB</stp>
        <stp>BaseType=Index,Index=1</stp>
        <stp>Close</stp>
        <stp>Q</stp>
        <stp>0</stp>
        <stp>all</stp>
        <stp/>
        <stp/>
        <stp/>
        <stp>T</stp>
        <tr r="L346" s="1"/>
      </tp>
      <tp>
        <v>228.54523809520001</v>
        <stp/>
        <stp>StudyData</stp>
        <stp>S.NXPI</stp>
        <stp>MA</stp>
        <stp>InputChoice=Close,MAType=Sim,Period=21</stp>
        <stp>MA</stp>
        <stp>D</stp>
        <stp/>
        <stp>all</stp>
        <stp/>
        <stp/>
        <stp/>
        <stp>T</stp>
        <tr r="Q346" s="1"/>
      </tp>
      <tp>
        <v>53.530952380999999</v>
        <stp/>
        <stp>StudyData</stp>
        <stp>S.PYPL</stp>
        <stp>MA</stp>
        <stp>InputChoice=Close,MAType=Sim,Period=21</stp>
        <stp>MA</stp>
        <stp>D</stp>
        <stp/>
        <stp>all</stp>
        <stp/>
        <stp/>
        <stp/>
        <stp>T</stp>
        <tr r="Q385" s="1"/>
      </tp>
      <tp>
        <v>329.95190476189998</v>
        <stp/>
        <stp>StudyData</stp>
        <stp>S.AAPL</stp>
        <stp>MA</stp>
        <stp>InputChoice=Close,MAType=Sim,Period=21</stp>
        <stp>MA</stp>
        <stp>D</stp>
        <stp/>
        <stp>all</stp>
        <stp/>
        <stp/>
        <stp/>
        <stp>T</stp>
        <tr r="Q3" s="1"/>
      </tp>
      <tp>
        <v>3.5728571428999998</v>
        <stp/>
        <stp>StudyData</stp>
        <stp>ATR(S.YUM,MAType:=Sim,Period:=21)</stp>
        <stp>Bar</stp>
        <stp/>
        <stp>Close</stp>
        <stp>D</stp>
        <stp/>
        <stp/>
        <stp/>
        <stp/>
        <stp/>
        <stp>T</stp>
        <tr r="P501" s="1"/>
      </tp>
      <tp t="s">
        <v/>
        <stp/>
        <stp>StudyData</stp>
        <stp>S.BX</stp>
        <stp>PCB</stp>
        <stp>BaseType=Index,Index=1</stp>
        <stp>Close</stp>
        <stp>W</stp>
        <stp>0</stp>
        <stp>all</stp>
        <stp/>
        <stp/>
        <stp/>
        <stp>T</stp>
        <tr r="J72" s="1"/>
      </tp>
      <tp>
        <v>0.63737571173621144</v>
        <stp/>
        <stp>StudyData</stp>
        <stp>S.BX</stp>
        <stp>PCB</stp>
        <stp>BaseType=Index,Index=1</stp>
        <stp>Close</stp>
        <stp>Q</stp>
        <stp>0</stp>
        <stp>all</stp>
        <stp/>
        <stp/>
        <stp/>
        <stp>T</stp>
        <tr r="L72" s="1"/>
      </tp>
      <tp>
        <v>-17.327562133482271</v>
        <stp/>
        <stp>StudyData</stp>
        <stp>S.BX</stp>
        <stp>PCB</stp>
        <stp>BaseType=Index,Index=1</stp>
        <stp>Close</stp>
        <stp>M</stp>
        <stp>0</stp>
        <stp>all</stp>
        <stp/>
        <stp/>
        <stp/>
        <stp>T</stp>
        <tr r="K72" s="1"/>
      </tp>
      <tp>
        <v>-23.173738160114191</v>
        <stp/>
        <stp>StudyData</stp>
        <stp>S.BX</stp>
        <stp>PCB</stp>
        <stp>BaseType=Index,Index=1</stp>
        <stp>Close</stp>
        <stp>A</stp>
        <stp>0</stp>
        <stp>all</stp>
        <stp/>
        <stp/>
        <stp/>
        <stp>T</stp>
        <tr r="M72" s="1"/>
      </tp>
      <tp>
        <v>2.5331243201000002</v>
        <stp/>
        <stp>StudyData</stp>
        <stp>S.EBAY</stp>
        <stp>StdDev</stp>
        <stp>InputChoice=Close,Period1=21</stp>
        <stp>STDDEV</stp>
        <stp>D</stp>
        <stp/>
        <stp>all</stp>
        <stp/>
        <stp/>
        <stp/>
        <stp>T</stp>
        <tr r="R152" s="1"/>
      </tp>
      <tp>
        <v>2.8368510375999998</v>
        <stp/>
        <stp>StudyData</stp>
        <stp>S.ECHO</stp>
        <stp>StdDev</stp>
        <stp>InputChoice=Close,Period1=21</stp>
        <stp>STDDEV</stp>
        <stp>D</stp>
        <stp/>
        <stp>all</stp>
        <stp/>
        <stp/>
        <stp/>
        <stp>T</stp>
        <tr r="R153" s="1"/>
      </tp>
      <tp>
        <v>12.3873223723</v>
        <stp/>
        <stp>StudyData</stp>
        <stp>S.ERIE</stp>
        <stp>StdDev</stp>
        <stp>InputChoice=Close,Period1=21</stp>
        <stp>STDDEV</stp>
        <stp>D</stp>
        <stp/>
        <stp>all</stp>
        <stp/>
        <stp/>
        <stp/>
        <stp>T</stp>
        <tr r="R166" s="1"/>
      </tp>
      <tp>
        <v>16.3121730487</v>
        <stp/>
        <stp>StudyData</stp>
        <stp>S.EQIX</stp>
        <stp>StdDev</stp>
        <stp>InputChoice=Close,Period1=21</stp>
        <stp>STDDEV</stp>
        <stp>D</stp>
        <stp/>
        <stp>all</stp>
        <stp/>
        <stp/>
        <stp/>
        <stp>T</stp>
        <tr r="R164" s="1"/>
      </tp>
      <tp>
        <v>1.3411245155</v>
        <stp/>
        <stp>StudyData</stp>
        <stp>S.EVRG</stp>
        <stp>StdDev</stp>
        <stp>InputChoice=Close,Period1=21</stp>
        <stp>STDDEV</stp>
        <stp>D</stp>
        <stp/>
        <stp>all</stp>
        <stp/>
        <stp/>
        <stp/>
        <stp>T</stp>
        <tr r="R171" s="1"/>
      </tp>
      <tp>
        <v>2.5424283568999999</v>
        <stp/>
        <stp>StudyData</stp>
        <stp>S.EXPD</stp>
        <stp>StdDev</stp>
        <stp>InputChoice=Close,Period1=21</stp>
        <stp>STDDEV</stp>
        <stp>D</stp>
        <stp/>
        <stp>all</stp>
        <stp/>
        <stp/>
        <stp/>
        <stp>T</stp>
        <tr r="R175" s="1"/>
      </tp>
      <tp>
        <v>18.1991644173</v>
        <stp/>
        <stp>StudyData</stp>
        <stp>S.EXPE</stp>
        <stp>StdDev</stp>
        <stp>InputChoice=Close,Period1=21</stp>
        <stp>STDDEV</stp>
        <stp>D</stp>
        <stp/>
        <stp>all</stp>
        <stp/>
        <stp/>
        <stp/>
        <stp>T</stp>
        <tr r="R176" s="1"/>
      </tp>
      <tp t="s">
        <v/>
        <stp/>
        <stp>StudyData</stp>
        <stp>S.TECH</stp>
        <stp>PCB</stp>
        <stp>BaseType=Index,Index=1</stp>
        <stp>Close</stp>
        <stp>W</stp>
        <stp>0</stp>
        <stp>all</stp>
        <stp/>
        <stp/>
        <stp/>
        <stp>T</stp>
        <tr r="J432" s="1"/>
      </tp>
      <tp>
        <v>2.7742392073602171</v>
        <stp/>
        <stp>StudyData</stp>
        <stp>S.TECH</stp>
        <stp>PCB</stp>
        <stp>BaseType=Index,Index=1</stp>
        <stp>Close</stp>
        <stp>Q</stp>
        <stp>0</stp>
        <stp>all</stp>
        <stp/>
        <stp/>
        <stp/>
        <stp>T</stp>
        <tr r="L432" s="1"/>
      </tp>
      <tp>
        <v>0.41488037615820378</v>
        <stp/>
        <stp>StudyData</stp>
        <stp>S.TECH</stp>
        <stp>PCB</stp>
        <stp>BaseType=Index,Index=1</stp>
        <stp>Close</stp>
        <stp>M</stp>
        <stp>0</stp>
        <stp>all</stp>
        <stp/>
        <stp/>
        <stp/>
        <stp>T</stp>
        <tr r="K432" s="1"/>
      </tp>
      <tp>
        <v>23.465397041319498</v>
        <stp/>
        <stp>StudyData</stp>
        <stp>S.TECH</stp>
        <stp>PCB</stp>
        <stp>BaseType=Index,Index=1</stp>
        <stp>Close</stp>
        <stp>A</stp>
        <stp>0</stp>
        <stp>all</stp>
        <stp/>
        <stp/>
        <stp/>
        <stp>T</stp>
        <tr r="M432" s="1"/>
      </tp>
      <tp>
        <v>-16.561663933718823</v>
        <stp/>
        <stp>StudyData</stp>
        <stp>S.DASH</stp>
        <stp>PCB</stp>
        <stp>BaseType=Index,Index=1</stp>
        <stp>Close</stp>
        <stp>M</stp>
        <stp>0</stp>
        <stp>all</stp>
        <stp/>
        <stp/>
        <stp/>
        <stp>T</stp>
        <tr r="K129" s="1"/>
      </tp>
      <tp>
        <v>-14.623807841752031</v>
        <stp/>
        <stp>StudyData</stp>
        <stp>S.DASH</stp>
        <stp>PCB</stp>
        <stp>BaseType=Index,Index=1</stp>
        <stp>Close</stp>
        <stp>A</stp>
        <stp>0</stp>
        <stp>all</stp>
        <stp/>
        <stp/>
        <stp/>
        <stp>T</stp>
        <tr r="M129" s="1"/>
      </tp>
      <tp t="s">
        <v/>
        <stp/>
        <stp>StudyData</stp>
        <stp>S.DASH</stp>
        <stp>PCB</stp>
        <stp>BaseType=Index,Index=1</stp>
        <stp>Close</stp>
        <stp>W</stp>
        <stp>0</stp>
        <stp>all</stp>
        <stp/>
        <stp/>
        <stp/>
        <stp>T</stp>
        <tr r="J129" s="1"/>
      </tp>
      <tp>
        <v>4.7851297891941753</v>
        <stp/>
        <stp>StudyData</stp>
        <stp>S.DASH</stp>
        <stp>PCB</stp>
        <stp>BaseType=Index,Index=1</stp>
        <stp>Close</stp>
        <stp>Q</stp>
        <stp>0</stp>
        <stp>all</stp>
        <stp/>
        <stp/>
        <stp/>
        <stp>T</stp>
        <tr r="L129" s="1"/>
      </tp>
      <tp>
        <v>-11.2263858779808</v>
        <stp/>
        <stp>StudyData</stp>
        <stp>S.CTSH</stp>
        <stp>PCB</stp>
        <stp>BaseType=Index,Index=1</stp>
        <stp>Close</stp>
        <stp>M</stp>
        <stp>0</stp>
        <stp>all</stp>
        <stp/>
        <stp/>
        <stp/>
        <stp>T</stp>
        <tr r="K122" s="1"/>
      </tp>
      <tp>
        <v>-30.9277108433735</v>
        <stp/>
        <stp>StudyData</stp>
        <stp>S.CTSH</stp>
        <stp>PCB</stp>
        <stp>BaseType=Index,Index=1</stp>
        <stp>Close</stp>
        <stp>A</stp>
        <stp>0</stp>
        <stp>all</stp>
        <stp/>
        <stp/>
        <stp/>
        <stp>T</stp>
        <tr r="M122" s="1"/>
      </tp>
      <tp t="s">
        <v/>
        <stp/>
        <stp>StudyData</stp>
        <stp>S.CTSH</stp>
        <stp>PCB</stp>
        <stp>BaseType=Index,Index=1</stp>
        <stp>Close</stp>
        <stp>W</stp>
        <stp>0</stp>
        <stp>all</stp>
        <stp/>
        <stp/>
        <stp/>
        <stp>T</stp>
        <tr r="J122" s="1"/>
      </tp>
      <tp>
        <v>48.024786986831899</v>
        <stp/>
        <stp>StudyData</stp>
        <stp>S.CTSH</stp>
        <stp>PCB</stp>
        <stp>BaseType=Index,Index=1</stp>
        <stp>Close</stp>
        <stp>Q</stp>
        <stp>0</stp>
        <stp>all</stp>
        <stp/>
        <stp/>
        <stp/>
        <stp>T</stp>
        <tr r="L122" s="1"/>
      </tp>
      <tp>
        <v>-9.8419388830347767</v>
        <stp/>
        <stp>StudyData</stp>
        <stp>S.MRSH</stp>
        <stp>PCB</stp>
        <stp>BaseType=Index,Index=1</stp>
        <stp>Close</stp>
        <stp>M</stp>
        <stp>0</stp>
        <stp>all</stp>
        <stp/>
        <stp/>
        <stp/>
        <stp>T</stp>
        <tr r="K318" s="1"/>
      </tp>
      <tp>
        <v>-7.7619663648124222</v>
        <stp/>
        <stp>StudyData</stp>
        <stp>S.MRSH</stp>
        <stp>PCB</stp>
        <stp>BaseType=Index,Index=1</stp>
        <stp>Close</stp>
        <stp>A</stp>
        <stp>0</stp>
        <stp>all</stp>
        <stp/>
        <stp/>
        <stp/>
        <stp>T</stp>
        <tr r="M318" s="1"/>
      </tp>
      <tp t="s">
        <v/>
        <stp/>
        <stp>StudyData</stp>
        <stp>S.MRSH</stp>
        <stp>PCB</stp>
        <stp>BaseType=Index,Index=1</stp>
        <stp>Close</stp>
        <stp>W</stp>
        <stp>0</stp>
        <stp>all</stp>
        <stp/>
        <stp/>
        <stp/>
        <stp>T</stp>
        <tr r="J318" s="1"/>
      </tp>
      <tp>
        <v>2.6699466010679713</v>
        <stp/>
        <stp>StudyData</stp>
        <stp>S.MRSH</stp>
        <stp>PCB</stp>
        <stp>BaseType=Index,Index=1</stp>
        <stp>Close</stp>
        <stp>Q</stp>
        <stp>0</stp>
        <stp>all</stp>
        <stp/>
        <stp/>
        <stp/>
        <stp>T</stp>
        <tr r="L318" s="1"/>
      </tp>
      <tp>
        <v>-30.791094268119373</v>
        <stp/>
        <stp>StudyData</stp>
        <stp>S.NCLH</stp>
        <stp>PCB</stp>
        <stp>BaseType=Index,Index=1</stp>
        <stp>Close</stp>
        <stp>Q</stp>
        <stp>0</stp>
        <stp>all</stp>
        <stp/>
        <stp/>
        <stp/>
        <stp>T</stp>
        <tr r="L327" s="1"/>
      </tp>
      <tp t="s">
        <v/>
        <stp/>
        <stp>StudyData</stp>
        <stp>S.NCLH</stp>
        <stp>PCB</stp>
        <stp>BaseType=Index,Index=1</stp>
        <stp>Close</stp>
        <stp>W</stp>
        <stp>0</stp>
        <stp>all</stp>
        <stp/>
        <stp/>
        <stp/>
        <stp>T</stp>
        <tr r="J327" s="1"/>
      </tp>
      <tp>
        <v>-34.543010752688176</v>
        <stp/>
        <stp>StudyData</stp>
        <stp>S.NCLH</stp>
        <stp>PCB</stp>
        <stp>BaseType=Index,Index=1</stp>
        <stp>Close</stp>
        <stp>A</stp>
        <stp>0</stp>
        <stp>all</stp>
        <stp/>
        <stp/>
        <stp/>
        <stp>T</stp>
        <tr r="M327" s="1"/>
      </tp>
      <tp>
        <v>-9.4795539033457317</v>
        <stp/>
        <stp>StudyData</stp>
        <stp>S.NCLH</stp>
        <stp>PCB</stp>
        <stp>BaseType=Index,Index=1</stp>
        <stp>Close</stp>
        <stp>M</stp>
        <stp>0</stp>
        <stp>all</stp>
        <stp/>
        <stp/>
        <stp/>
        <stp>T</stp>
        <tr r="K327" s="1"/>
      </tp>
      <tp>
        <v>-8.6479066575154402</v>
        <stp/>
        <stp>StudyData</stp>
        <stp>S.INVH</stp>
        <stp>PCB</stp>
        <stp>BaseType=Index,Index=1</stp>
        <stp>Close</stp>
        <stp>M</stp>
        <stp>0</stp>
        <stp>all</stp>
        <stp/>
        <stp/>
        <stp/>
        <stp>T</stp>
        <tr r="K249" s="1"/>
      </tp>
      <tp>
        <v>-4.2101475350845563</v>
        <stp/>
        <stp>StudyData</stp>
        <stp>S.INVH</stp>
        <stp>PCB</stp>
        <stp>BaseType=Index,Index=1</stp>
        <stp>Close</stp>
        <stp>A</stp>
        <stp>0</stp>
        <stp>all</stp>
        <stp/>
        <stp/>
        <stp/>
        <stp>T</stp>
        <tr r="M249" s="1"/>
      </tp>
      <tp>
        <v>-11.883482290632239</v>
        <stp/>
        <stp>StudyData</stp>
        <stp>S.INVH</stp>
        <stp>PCB</stp>
        <stp>BaseType=Index,Index=1</stp>
        <stp>Close</stp>
        <stp>Q</stp>
        <stp>0</stp>
        <stp>all</stp>
        <stp/>
        <stp/>
        <stp/>
        <stp>T</stp>
        <tr r="L249" s="1"/>
      </tp>
      <tp t="s">
        <v/>
        <stp/>
        <stp>StudyData</stp>
        <stp>S.INVH</stp>
        <stp>PCB</stp>
        <stp>BaseType=Index,Index=1</stp>
        <stp>Close</stp>
        <stp>W</stp>
        <stp>0</stp>
        <stp>all</stp>
        <stp/>
        <stp/>
        <stp/>
        <stp>T</stp>
        <tr r="J249" s="1"/>
      </tp>
      <tp>
        <v>1.2457142857000001</v>
        <stp/>
        <stp>StudyData</stp>
        <stp>ATR(S.XEL,MAType:=Sim,Period:=21)</stp>
        <stp>Bar</stp>
        <stp/>
        <stp>Close</stp>
        <stp>D</stp>
        <stp/>
        <stp/>
        <stp/>
        <stp/>
        <stp/>
        <stp>T</stp>
        <tr r="P497" s="1"/>
      </tp>
      <tp>
        <v>3.6076190476000001</v>
        <stp/>
        <stp>StudyData</stp>
        <stp>ATR(S.XOM,MAType:=Sim,Period:=21)</stp>
        <stp>Bar</stp>
        <stp/>
        <stp>Close</stp>
        <stp>D</stp>
        <stp/>
        <stp/>
        <stp/>
        <stp/>
        <stp/>
        <stp>T</stp>
        <tr r="P498" s="1"/>
      </tp>
      <tp>
        <v>-14.377406931964051</v>
        <stp/>
        <stp>StudyData</stp>
        <stp>S.WY</stp>
        <stp>PCB</stp>
        <stp>BaseType=Index,Index=1</stp>
        <stp>Close</stp>
        <stp>M</stp>
        <stp>0</stp>
        <stp>all</stp>
        <stp/>
        <stp/>
        <stp/>
        <stp>T</stp>
        <tr r="K495" s="1"/>
      </tp>
      <tp>
        <v>-15.533980582524268</v>
        <stp/>
        <stp>StudyData</stp>
        <stp>S.WY</stp>
        <stp>PCB</stp>
        <stp>BaseType=Index,Index=1</stp>
        <stp>Close</stp>
        <stp>A</stp>
        <stp>0</stp>
        <stp>all</stp>
        <stp/>
        <stp/>
        <stp/>
        <stp>T</stp>
        <tr r="M495" s="1"/>
      </tp>
      <tp>
        <v>-16.416040100250626</v>
        <stp/>
        <stp>StudyData</stp>
        <stp>S.WY</stp>
        <stp>PCB</stp>
        <stp>BaseType=Index,Index=1</stp>
        <stp>Close</stp>
        <stp>Q</stp>
        <stp>0</stp>
        <stp>all</stp>
        <stp/>
        <stp/>
        <stp/>
        <stp>T</stp>
        <tr r="L495" s="1"/>
      </tp>
      <tp t="s">
        <v/>
        <stp/>
        <stp>StudyData</stp>
        <stp>S.WY</stp>
        <stp>PCB</stp>
        <stp>BaseType=Index,Index=1</stp>
        <stp>Close</stp>
        <stp>W</stp>
        <stp>0</stp>
        <stp>all</stp>
        <stp/>
        <stp/>
        <stp/>
        <stp>T</stp>
        <tr r="J495" s="1"/>
      </tp>
      <tp>
        <v>2.5357142857000001</v>
        <stp/>
        <stp>StudyData</stp>
        <stp>ATR(S.XYL,MAType:=Sim,Period:=21)</stp>
        <stp>Bar</stp>
        <stp/>
        <stp>Close</stp>
        <stp>D</stp>
        <stp/>
        <stp/>
        <stp/>
        <stp/>
        <stp/>
        <stp>T</stp>
        <tr r="P499" s="1"/>
      </tp>
      <tp>
        <v>2.4247619048</v>
        <stp/>
        <stp>StudyData</stp>
        <stp>ATR(S.XYZ,MAType:=Sim,Period:=21)</stp>
        <stp>Bar</stp>
        <stp/>
        <stp>Close</stp>
        <stp>D</stp>
        <stp/>
        <stp/>
        <stp/>
        <stp/>
        <stp/>
        <stp>T</stp>
        <tr r="P500" s="1"/>
      </tp>
      <tp>
        <v>14.658804463499999</v>
        <stp/>
        <stp>StudyData</stp>
        <stp>S.DASH</stp>
        <stp>StdDev</stp>
        <stp>InputChoice=Close,Period1=21</stp>
        <stp>STDDEV</stp>
        <stp>D</stp>
        <stp/>
        <stp>all</stp>
        <stp/>
        <stp/>
        <stp/>
        <stp>T</stp>
        <tr r="R129" s="1"/>
      </tp>
      <tp>
        <v>16.941812784</v>
        <stp/>
        <stp>StudyData</stp>
        <stp>S.DDOG</stp>
        <stp>StdDev</stp>
        <stp>InputChoice=Close,Period1=21</stp>
        <stp>STDDEV</stp>
        <stp>D</stp>
        <stp/>
        <stp>all</stp>
        <stp/>
        <stp/>
        <stp/>
        <stp>T</stp>
        <tr r="R131" s="1"/>
      </tp>
      <tp>
        <v>3.0514955257</v>
        <stp/>
        <stp>StudyData</stp>
        <stp>S.DECK</stp>
        <stp>StdDev</stp>
        <stp>InputChoice=Close,Period1=21</stp>
        <stp>STDDEV</stp>
        <stp>D</stp>
        <stp/>
        <stp>all</stp>
        <stp/>
        <stp/>
        <stp/>
        <stp>T</stp>
        <tr r="R133" s="1"/>
      </tp>
      <tp>
        <v>41.820215050199998</v>
        <stp/>
        <stp>StudyData</stp>
        <stp>S.DELL</stp>
        <stp>StdDev</stp>
        <stp>InputChoice=Close,Period1=21</stp>
        <stp>STDDEV</stp>
        <stp>D</stp>
        <stp/>
        <stp>all</stp>
        <stp/>
        <stp/>
        <stp/>
        <stp>T</stp>
        <tr r="R134" s="1"/>
      </tp>
      <tp>
        <v>7.2831648511999996</v>
        <stp/>
        <stp>StudyData</stp>
        <stp>S.DLTR</stp>
        <stp>StdDev</stp>
        <stp>InputChoice=Close,Period1=21</stp>
        <stp>STDDEV</stp>
        <stp>D</stp>
        <stp/>
        <stp>all</stp>
        <stp/>
        <stp/>
        <stp/>
        <stp>T</stp>
        <tr r="R141" s="1"/>
      </tp>
      <tp>
        <v>2.3148758800999998</v>
        <stp/>
        <stp>StudyData</stp>
        <stp>S.DXCM</stp>
        <stp>StdDev</stp>
        <stp>InputChoice=Close,Period1=21</stp>
        <stp>STDDEV</stp>
        <stp>D</stp>
        <stp/>
        <stp>all</stp>
        <stp/>
        <stp/>
        <stp/>
        <stp>T</stp>
        <tr r="R151" s="1"/>
      </tp>
      <tp t="s">
        <v/>
        <stp/>
        <stp>StudyData</stp>
        <stp>S.TSCO</stp>
        <stp>PCB</stp>
        <stp>BaseType=Index,Index=1</stp>
        <stp>Close</stp>
        <stp>W</stp>
        <stp>0</stp>
        <stp>all</stp>
        <stp/>
        <stp/>
        <stp/>
        <stp>T</stp>
        <tr r="J447" s="1"/>
      </tp>
      <tp>
        <v>2.087946852261954</v>
        <stp/>
        <stp>StudyData</stp>
        <stp>S.TSCO</stp>
        <stp>PCB</stp>
        <stp>BaseType=Index,Index=1</stp>
        <stp>Close</stp>
        <stp>Q</stp>
        <stp>0</stp>
        <stp>all</stp>
        <stp/>
        <stp/>
        <stp/>
        <stp>T</stp>
        <tr r="L447" s="1"/>
      </tp>
      <tp>
        <v>-7.5358166189111619</v>
        <stp/>
        <stp>StudyData</stp>
        <stp>S.TSCO</stp>
        <stp>PCB</stp>
        <stp>BaseType=Index,Index=1</stp>
        <stp>Close</stp>
        <stp>M</stp>
        <stp>0</stp>
        <stp>all</stp>
        <stp/>
        <stp/>
        <stp/>
        <stp>T</stp>
        <tr r="K447" s="1"/>
      </tp>
      <tp>
        <v>-35.472905418916206</v>
        <stp/>
        <stp>StudyData</stp>
        <stp>S.TSCO</stp>
        <stp>PCB</stp>
        <stp>BaseType=Index,Index=1</stp>
        <stp>Close</stp>
        <stp>A</stp>
        <stp>0</stp>
        <stp>all</stp>
        <stp/>
        <stp/>
        <stp/>
        <stp>T</stp>
        <tr r="M447" s="1"/>
      </tp>
      <tp>
        <v>-8.311333636777432</v>
        <stp/>
        <stp>StudyData</stp>
        <stp>S.TTWO</stp>
        <stp>PCB</stp>
        <stp>BaseType=Index,Index=1</stp>
        <stp>Close</stp>
        <stp>M</stp>
        <stp>0</stp>
        <stp>all</stp>
        <stp/>
        <stp/>
        <stp/>
        <stp>T</stp>
        <tr r="K451" s="1"/>
      </tp>
      <tp>
        <v>-21.32172011092451</v>
        <stp/>
        <stp>StudyData</stp>
        <stp>S.TTWO</stp>
        <stp>PCB</stp>
        <stp>BaseType=Index,Index=1</stp>
        <stp>Close</stp>
        <stp>A</stp>
        <stp>0</stp>
        <stp>all</stp>
        <stp/>
        <stp/>
        <stp/>
        <stp>T</stp>
        <tr r="M451" s="1"/>
      </tp>
      <tp>
        <v>-19.417553404272347</v>
        <stp/>
        <stp>StudyData</stp>
        <stp>S.TTWO</stp>
        <stp>PCB</stp>
        <stp>BaseType=Index,Index=1</stp>
        <stp>Close</stp>
        <stp>Q</stp>
        <stp>0</stp>
        <stp>all</stp>
        <stp/>
        <stp/>
        <stp/>
        <stp>T</stp>
        <tr r="L451" s="1"/>
      </tp>
      <tp t="s">
        <v/>
        <stp/>
        <stp>StudyData</stp>
        <stp>S.TTWO</stp>
        <stp>PCB</stp>
        <stp>BaseType=Index,Index=1</stp>
        <stp>Close</stp>
        <stp>W</stp>
        <stp>0</stp>
        <stp>all</stp>
        <stp/>
        <stp/>
        <stp/>
        <stp>T</stp>
        <tr r="J451" s="1"/>
      </tp>
      <tp>
        <v>-1.4507456629806299</v>
        <stp/>
        <stp>StudyData</stp>
        <stp>S.VLTO</stp>
        <stp>PCB</stp>
        <stp>BaseType=Index,Index=1</stp>
        <stp>Close</stp>
        <stp>M</stp>
        <stp>0</stp>
        <stp>all</stp>
        <stp/>
        <stp/>
        <stp/>
        <stp>T</stp>
        <tr r="K469" s="1"/>
      </tp>
      <tp>
        <v>-2.6458208057727002</v>
        <stp/>
        <stp>StudyData</stp>
        <stp>S.VLTO</stp>
        <stp>PCB</stp>
        <stp>BaseType=Index,Index=1</stp>
        <stp>Close</stp>
        <stp>A</stp>
        <stp>0</stp>
        <stp>all</stp>
        <stp/>
        <stp/>
        <stp/>
        <stp>T</stp>
        <tr r="M469" s="1"/>
      </tp>
      <tp>
        <v>9.5399188092016161</v>
        <stp/>
        <stp>StudyData</stp>
        <stp>S.VLTO</stp>
        <stp>PCB</stp>
        <stp>BaseType=Index,Index=1</stp>
        <stp>Close</stp>
        <stp>Q</stp>
        <stp>0</stp>
        <stp>all</stp>
        <stp/>
        <stp/>
        <stp/>
        <stp>T</stp>
        <tr r="L469" s="1"/>
      </tp>
      <tp t="s">
        <v/>
        <stp/>
        <stp>StudyData</stp>
        <stp>S.VLTO</stp>
        <stp>PCB</stp>
        <stp>BaseType=Index,Index=1</stp>
        <stp>Close</stp>
        <stp>W</stp>
        <stp>0</stp>
        <stp>all</stp>
        <stp/>
        <stp/>
        <stp/>
        <stp>T</stp>
        <tr r="J469" s="1"/>
      </tp>
      <tp t="s">
        <v/>
        <stp/>
        <stp>StudyData</stp>
        <stp>S.ECHO</stp>
        <stp>PCB</stp>
        <stp>BaseType=Index,Index=1</stp>
        <stp>Close</stp>
        <stp>W</stp>
        <stp>0</stp>
        <stp>all</stp>
        <stp/>
        <stp/>
        <stp/>
        <stp>T</stp>
        <tr r="J153" s="1"/>
      </tp>
      <tp>
        <v>-11.221674876847292</v>
        <stp/>
        <stp>StudyData</stp>
        <stp>S.ECHO</stp>
        <stp>PCB</stp>
        <stp>BaseType=Index,Index=1</stp>
        <stp>Close</stp>
        <stp>Q</stp>
        <stp>0</stp>
        <stp>all</stp>
        <stp/>
        <stp/>
        <stp/>
        <stp>T</stp>
        <tr r="L153" s="1"/>
      </tp>
      <tp>
        <v>90.11</v>
        <stp/>
        <stp>StudyData</stp>
        <stp>S.ECHO</stp>
        <stp>PCB</stp>
        <stp>BaseType=Index,Index=1</stp>
        <stp>Close</stp>
        <stp>A</stp>
        <stp>0</stp>
        <stp>all</stp>
        <stp/>
        <stp/>
        <stp/>
        <stp>T</stp>
        <tr r="M153" s="1"/>
      </tp>
      <tp>
        <v>4.2457195742711731</v>
        <stp/>
        <stp>StudyData</stp>
        <stp>S.ECHO</stp>
        <stp>PCB</stp>
        <stp>BaseType=Index,Index=1</stp>
        <stp>Close</stp>
        <stp>M</stp>
        <stp>0</stp>
        <stp>all</stp>
        <stp/>
        <stp/>
        <stp/>
        <stp>T</stp>
        <tr r="K153" s="1"/>
      </tp>
      <tp t="s">
        <v/>
        <stp/>
        <stp>StudyData</stp>
        <stp>S.FICO</stp>
        <stp>PCB</stp>
        <stp>BaseType=Index,Index=1</stp>
        <stp>Close</stp>
        <stp>W</stp>
        <stp>0</stp>
        <stp>all</stp>
        <stp/>
        <stp/>
        <stp/>
        <stp>T</stp>
        <tr r="J188" s="1"/>
      </tp>
      <tp>
        <v>-27.761596277138882</v>
        <stp/>
        <stp>StudyData</stp>
        <stp>S.FICO</stp>
        <stp>PCB</stp>
        <stp>BaseType=Index,Index=1</stp>
        <stp>Close</stp>
        <stp>Q</stp>
        <stp>0</stp>
        <stp>all</stp>
        <stp/>
        <stp/>
        <stp/>
        <stp>T</stp>
        <tr r="L188" s="1"/>
      </tp>
      <tp>
        <v>-24.766171842993</v>
        <stp/>
        <stp>StudyData</stp>
        <stp>S.FICO</stp>
        <stp>PCB</stp>
        <stp>BaseType=Index,Index=1</stp>
        <stp>Close</stp>
        <stp>M</stp>
        <stp>0</stp>
        <stp>all</stp>
        <stp/>
        <stp/>
        <stp/>
        <stp>T</stp>
        <tr r="K188" s="1"/>
      </tp>
      <tp>
        <v>-48.948314819415366</v>
        <stp/>
        <stp>StudyData</stp>
        <stp>S.FICO</stp>
        <stp>PCB</stp>
        <stp>BaseType=Index,Index=1</stp>
        <stp>Close</stp>
        <stp>A</stp>
        <stp>0</stp>
        <stp>all</stp>
        <stp/>
        <stp/>
        <stp/>
        <stp>T</stp>
        <tr r="M188" s="1"/>
      </tp>
      <tp>
        <v>83.195714285700006</v>
        <stp/>
        <stp>StudyData</stp>
        <stp>S.CTVA</stp>
        <stp>MA</stp>
        <stp>InputChoice=Close,MAType=Sim,Period=21</stp>
        <stp>MA</stp>
        <stp>D</stp>
        <stp/>
        <stp>all</stp>
        <stp/>
        <stp/>
        <stp/>
        <stp>T</stp>
        <tr r="Q123" s="1"/>
      </tp>
      <tp>
        <v>-6.6022501654533414</v>
        <stp/>
        <stp>StudyData</stp>
        <stp>S.AVGO</stp>
        <stp>PCB</stp>
        <stp>BaseType=Index,Index=1</stp>
        <stp>Close</stp>
        <stp>Q</stp>
        <stp>0</stp>
        <stp>all</stp>
        <stp/>
        <stp/>
        <stp/>
        <stp>T</stp>
        <tr r="L46" s="1"/>
      </tp>
      <tp t="s">
        <v/>
        <stp/>
        <stp>StudyData</stp>
        <stp>S.AVGO</stp>
        <stp>PCB</stp>
        <stp>BaseType=Index,Index=1</stp>
        <stp>Close</stp>
        <stp>W</stp>
        <stp>0</stp>
        <stp>all</stp>
        <stp/>
        <stp/>
        <stp/>
        <stp>T</stp>
        <tr r="J46" s="1"/>
      </tp>
      <tp>
        <v>-4.7334881460279812</v>
        <stp/>
        <stp>StudyData</stp>
        <stp>S.AVGO</stp>
        <stp>PCB</stp>
        <stp>BaseType=Index,Index=1</stp>
        <stp>Close</stp>
        <stp>M</stp>
        <stp>0</stp>
        <stp>all</stp>
        <stp/>
        <stp/>
        <stp/>
        <stp>T</stp>
        <tr r="K46" s="1"/>
      </tp>
      <tp>
        <v>1.9387460271597743</v>
        <stp/>
        <stp>StudyData</stp>
        <stp>S.AVGO</stp>
        <stp>PCB</stp>
        <stp>BaseType=Index,Index=1</stp>
        <stp>Close</stp>
        <stp>A</stp>
        <stp>0</stp>
        <stp>all</stp>
        <stp/>
        <stp/>
        <stp/>
        <stp>T</stp>
        <tr r="M46" s="1"/>
      </tp>
      <tp t="s">
        <v/>
        <stp/>
        <stp>StudyData</stp>
        <stp>S.CSCO</stp>
        <stp>PCB</stp>
        <stp>BaseType=Index,Index=1</stp>
        <stp>Close</stp>
        <stp>W</stp>
        <stp>0</stp>
        <stp>all</stp>
        <stp/>
        <stp/>
        <stp/>
        <stp>T</stp>
        <tr r="J118" s="1"/>
      </tp>
      <tp>
        <v>-9.1605652988251354</v>
        <stp/>
        <stp>StudyData</stp>
        <stp>S.CSCO</stp>
        <stp>PCB</stp>
        <stp>BaseType=Index,Index=1</stp>
        <stp>Close</stp>
        <stp>Q</stp>
        <stp>0</stp>
        <stp>all</stp>
        <stp/>
        <stp/>
        <stp/>
        <stp>T</stp>
        <tr r="L118" s="1"/>
      </tp>
      <tp>
        <v>-3.4301746764413119</v>
        <stp/>
        <stp>StudyData</stp>
        <stp>S.CSCO</stp>
        <stp>PCB</stp>
        <stp>BaseType=Index,Index=1</stp>
        <stp>Close</stp>
        <stp>M</stp>
        <stp>0</stp>
        <stp>all</stp>
        <stp/>
        <stp/>
        <stp/>
        <stp>T</stp>
        <tr r="K118" s="1"/>
      </tp>
      <tp>
        <v>38.517460729585878</v>
        <stp/>
        <stp>StudyData</stp>
        <stp>S.CSCO</stp>
        <stp>PCB</stp>
        <stp>BaseType=Index,Index=1</stp>
        <stp>Close</stp>
        <stp>A</stp>
        <stp>0</stp>
        <stp>all</stp>
        <stp/>
        <stp/>
        <stp/>
        <stp>T</stp>
        <tr r="M118" s="1"/>
      </tp>
      <tp>
        <v>27.718095238099998</v>
        <stp/>
        <stp>StudyData</stp>
        <stp>S.INVH</stp>
        <stp>MA</stp>
        <stp>InputChoice=Close,MAType=Sim,Period=21</stp>
        <stp>MA</stp>
        <stp>D</stp>
        <stp/>
        <stp>all</stp>
        <stp/>
        <stp/>
        <stp/>
        <stp>T</stp>
        <tr r="Q249" s="1"/>
      </tp>
      <tp>
        <v>234.27142857140001</v>
        <stp/>
        <stp>StudyData</stp>
        <stp>S.MRVL</stp>
        <stp>MA</stp>
        <stp>InputChoice=Close,MAType=Sim,Period=21</stp>
        <stp>MA</stp>
        <stp>D</stp>
        <stp/>
        <stp>all</stp>
        <stp/>
        <stp/>
        <stp/>
        <stp>T</stp>
        <tr r="Q319" s="1"/>
      </tp>
      <tp>
        <v>15.743005069500001</v>
        <stp/>
        <stp>StudyData</stp>
        <stp>S.CBOE</stp>
        <stp>StdDev</stp>
        <stp>InputChoice=Close,Period1=21</stp>
        <stp>STDDEV</stp>
        <stp>D</stp>
        <stp/>
        <stp>all</stp>
        <stp/>
        <stp/>
        <stp/>
        <stp>T</stp>
        <tr r="R80" s="1"/>
      </tp>
      <tp>
        <v>4.3225847332000003</v>
        <stp/>
        <stp>StudyData</stp>
        <stp>S.CBRE</stp>
        <stp>StdDev</stp>
        <stp>InputChoice=Close,Period1=21</stp>
        <stp>STDDEV</stp>
        <stp>D</stp>
        <stp/>
        <stp>all</stp>
        <stp/>
        <stp/>
        <stp/>
        <stp>T</stp>
        <tr r="R81" s="1"/>
      </tp>
      <tp>
        <v>1.7431912248000001</v>
        <stp/>
        <stp>StudyData</stp>
        <stp>S.CARR</stp>
        <stp>StdDev</stp>
        <stp>InputChoice=Close,Period1=21</stp>
        <stp>STDDEV</stp>
        <stp>D</stp>
        <stp/>
        <stp>all</stp>
        <stp/>
        <stp/>
        <stp/>
        <stp>T</stp>
        <tr r="R76" s="1"/>
      </tp>
      <tp>
        <v>72.396472452599994</v>
        <stp/>
        <stp>StudyData</stp>
        <stp>S.CASY</stp>
        <stp>StdDev</stp>
        <stp>InputChoice=Close,Period1=21</stp>
        <stp>STDDEV</stp>
        <stp>D</stp>
        <stp/>
        <stp>all</stp>
        <stp/>
        <stp/>
        <stp/>
        <stp>T</stp>
        <tr r="R77" s="1"/>
      </tp>
      <tp>
        <v>19.990236335599999</v>
        <stp/>
        <stp>StudyData</stp>
        <stp>S.CDNS</stp>
        <stp>StdDev</stp>
        <stp>InputChoice=Close,Period1=21</stp>
        <stp>STDDEV</stp>
        <stp>D</stp>
        <stp/>
        <stp>all</stp>
        <stp/>
        <stp/>
        <stp/>
        <stp>T</stp>
        <tr r="R84" s="1"/>
      </tp>
      <tp>
        <v>14.4128029505</v>
        <stp/>
        <stp>StudyData</stp>
        <stp>S.CHTR</stp>
        <stp>StdDev</stp>
        <stp>InputChoice=Close,Period1=21</stp>
        <stp>STDDEV</stp>
        <stp>D</stp>
        <stp/>
        <stp>all</stp>
        <stp/>
        <stp/>
        <stp/>
        <stp>T</stp>
        <tr r="R91" s="1"/>
      </tp>
      <tp>
        <v>3.3763791337</v>
        <stp/>
        <stp>StudyData</stp>
        <stp>S.CHRW</stp>
        <stp>StdDev</stp>
        <stp>InputChoice=Close,Period1=21</stp>
        <stp>STDDEV</stp>
        <stp>D</stp>
        <stp/>
        <stp>all</stp>
        <stp/>
        <stp/>
        <stp/>
        <stp>T</stp>
        <tr r="R90" s="1"/>
      </tp>
      <tp>
        <v>17.506751791100001</v>
        <stp/>
        <stp>StudyData</stp>
        <stp>S.CIEN</stp>
        <stp>StdDev</stp>
        <stp>InputChoice=Close,Period1=21</stp>
        <stp>STDDEV</stp>
        <stp>D</stp>
        <stp/>
        <stp>all</stp>
        <stp/>
        <stp/>
        <stp/>
        <stp>T</stp>
        <tr r="R93" s="1"/>
      </tp>
      <tp>
        <v>3.5167293737</v>
        <stp/>
        <stp>StudyData</stp>
        <stp>S.CINF</stp>
        <stp>StdDev</stp>
        <stp>InputChoice=Close,Period1=21</stp>
        <stp>STDDEV</stp>
        <stp>D</stp>
        <stp/>
        <stp>all</stp>
        <stp/>
        <stp/>
        <stp/>
        <stp>T</stp>
        <tr r="R94" s="1"/>
      </tp>
      <tp>
        <v>16.3393903666</v>
        <stp/>
        <stp>StudyData</stp>
        <stp>S.COHR</stp>
        <stp>StdDev</stp>
        <stp>InputChoice=Close,Period1=21</stp>
        <stp>STDDEV</stp>
        <stp>D</stp>
        <stp/>
        <stp>all</stp>
        <stp/>
        <stp/>
        <stp/>
        <stp>T</stp>
        <tr r="R105" s="1"/>
      </tp>
      <tp>
        <v>11.1389818047</v>
        <stp/>
        <stp>StudyData</stp>
        <stp>S.COIN</stp>
        <stp>StdDev</stp>
        <stp>InputChoice=Close,Period1=21</stp>
        <stp>STDDEV</stp>
        <stp>D</stp>
        <stp/>
        <stp>all</stp>
        <stp/>
        <stp/>
        <stp/>
        <stp>T</stp>
        <tr r="R106" s="1"/>
      </tp>
      <tp>
        <v>16.2967418526</v>
        <stp/>
        <stp>StudyData</stp>
        <stp>S.COST</stp>
        <stp>StdDev</stp>
        <stp>InputChoice=Close,Period1=21</stp>
        <stp>STDDEV</stp>
        <stp>D</stp>
        <stp/>
        <stp>all</stp>
        <stp/>
        <stp/>
        <stp/>
        <stp>T</stp>
        <tr r="R110" s="1"/>
      </tp>
      <tp>
        <v>19.186900127600001</v>
        <stp/>
        <stp>StudyData</stp>
        <stp>S.CRWD</stp>
        <stp>StdDev</stp>
        <stp>InputChoice=Close,Period1=21</stp>
        <stp>STDDEV</stp>
        <stp>D</stp>
        <stp/>
        <stp>all</stp>
        <stp/>
        <stp/>
        <stp/>
        <stp>T</stp>
        <tr r="R117" s="1"/>
      </tp>
      <tp>
        <v>1.4234160947000001</v>
        <stp/>
        <stp>StudyData</stp>
        <stp>S.CSGP</stp>
        <stp>StdDev</stp>
        <stp>InputChoice=Close,Period1=21</stp>
        <stp>STDDEV</stp>
        <stp>D</stp>
        <stp/>
        <stp>all</stp>
        <stp/>
        <stp/>
        <stp/>
        <stp>T</stp>
        <tr r="R119" s="1"/>
      </tp>
      <tp>
        <v>1.6326975022000001</v>
        <stp/>
        <stp>StudyData</stp>
        <stp>S.CSCO</stp>
        <stp>StdDev</stp>
        <stp>InputChoice=Close,Period1=21</stp>
        <stp>STDDEV</stp>
        <stp>D</stp>
        <stp/>
        <stp>all</stp>
        <stp/>
        <stp/>
        <stp/>
        <stp>T</stp>
        <tr r="R118" s="1"/>
      </tp>
      <tp>
        <v>7.0908086844999998</v>
        <stp/>
        <stp>StudyData</stp>
        <stp>S.CPAY</stp>
        <stp>StdDev</stp>
        <stp>InputChoice=Close,Period1=21</stp>
        <stp>STDDEV</stp>
        <stp>D</stp>
        <stp/>
        <stp>all</stp>
        <stp/>
        <stp/>
        <stp/>
        <stp>T</stp>
        <tr r="R111" s="1"/>
      </tp>
      <tp>
        <v>1.951665955</v>
        <stp/>
        <stp>StudyData</stp>
        <stp>S.CPRT</stp>
        <stp>StdDev</stp>
        <stp>InputChoice=Close,Period1=21</stp>
        <stp>STDDEV</stp>
        <stp>D</stp>
        <stp/>
        <stp>all</stp>
        <stp/>
        <stp/>
        <stp/>
        <stp>T</stp>
        <tr r="R112" s="1"/>
      </tp>
      <tp>
        <v>3.9484505414000002</v>
        <stp/>
        <stp>StudyData</stp>
        <stp>S.CVNA</stp>
        <stp>StdDev</stp>
        <stp>InputChoice=Close,Period1=21</stp>
        <stp>STDDEV</stp>
        <stp>D</stp>
        <stp/>
        <stp>all</stp>
        <stp/>
        <stp/>
        <stp/>
        <stp>T</stp>
        <tr r="R124" s="1"/>
      </tp>
      <tp>
        <v>2.3428784357999999</v>
        <stp/>
        <stp>StudyData</stp>
        <stp>S.CTAS</stp>
        <stp>StdDev</stp>
        <stp>InputChoice=Close,Period1=21</stp>
        <stp>STDDEV</stp>
        <stp>D</stp>
        <stp/>
        <stp>all</stp>
        <stp/>
        <stp/>
        <stp/>
        <stp>T</stp>
        <tr r="R121" s="1"/>
      </tp>
      <tp>
        <v>3.3630762157</v>
        <stp/>
        <stp>StudyData</stp>
        <stp>S.CTVA</stp>
        <stp>StdDev</stp>
        <stp>InputChoice=Close,Period1=21</stp>
        <stp>STDDEV</stp>
        <stp>D</stp>
        <stp/>
        <stp>all</stp>
        <stp/>
        <stp/>
        <stp/>
        <stp>T</stp>
        <tr r="R123" s="1"/>
      </tp>
      <tp>
        <v>2.5458791566999999</v>
        <stp/>
        <stp>StudyData</stp>
        <stp>S.CTSH</stp>
        <stp>StdDev</stp>
        <stp>InputChoice=Close,Period1=21</stp>
        <stp>STDDEV</stp>
        <stp>D</stp>
        <stp/>
        <stp>all</stp>
        <stp/>
        <stp/>
        <stp/>
        <stp>T</stp>
        <tr r="R122" s="1"/>
      </tp>
      <tp>
        <v>1245.4533333333</v>
        <stp/>
        <stp>StudyData</stp>
        <stp>S.MPWR</stp>
        <stp>MA</stp>
        <stp>InputChoice=Close,MAType=Sim,Period=21</stp>
        <stp>MA</stp>
        <stp>D</stp>
        <stp/>
        <stp>all</stp>
        <stp/>
        <stp/>
        <stp/>
        <stp>T</stp>
        <tr r="Q315" s="1"/>
      </tp>
      <tp>
        <v>-16.448655886291068</v>
        <stp/>
        <stp>StudyData</stp>
        <stp>S.WYNN</stp>
        <stp>PCB</stp>
        <stp>BaseType=Index,Index=1</stp>
        <stp>Close</stp>
        <stp>Q</stp>
        <stp>0</stp>
        <stp>all</stp>
        <stp/>
        <stp/>
        <stp/>
        <stp>T</stp>
        <tr r="L496" s="1"/>
      </tp>
      <tp t="s">
        <v/>
        <stp/>
        <stp>StudyData</stp>
        <stp>S.WYNN</stp>
        <stp>PCB</stp>
        <stp>BaseType=Index,Index=1</stp>
        <stp>Close</stp>
        <stp>W</stp>
        <stp>0</stp>
        <stp>all</stp>
        <stp/>
        <stp/>
        <stp/>
        <stp>T</stp>
        <tr r="J496" s="1"/>
      </tp>
      <tp>
        <v>-32.58539017701321</v>
        <stp/>
        <stp>StudyData</stp>
        <stp>S.WYNN</stp>
        <stp>PCB</stp>
        <stp>BaseType=Index,Index=1</stp>
        <stp>Close</stp>
        <stp>A</stp>
        <stp>0</stp>
        <stp>all</stp>
        <stp/>
        <stp/>
        <stp/>
        <stp>T</stp>
        <tr r="M496" s="1"/>
      </tp>
      <tp>
        <v>-11.130587204206833</v>
        <stp/>
        <stp>StudyData</stp>
        <stp>S.WYNN</stp>
        <stp>PCB</stp>
        <stp>BaseType=Index,Index=1</stp>
        <stp>Close</stp>
        <stp>M</stp>
        <stp>0</stp>
        <stp>all</stp>
        <stp/>
        <stp/>
        <stp/>
        <stp>T</stp>
        <tr r="K496" s="1"/>
      </tp>
      <tp>
        <v>-0.35729152213127147</v>
        <stp/>
        <stp>StudyData</stp>
        <stp>S.VRSN</stp>
        <stp>PCB</stp>
        <stp>BaseType=Index,Index=1</stp>
        <stp>Close</stp>
        <stp>M</stp>
        <stp>0</stp>
        <stp>all</stp>
        <stp/>
        <stp/>
        <stp/>
        <stp>T</stp>
        <tr r="K473" s="1"/>
      </tp>
      <tp>
        <v>18.234204568841317</v>
        <stp/>
        <stp>StudyData</stp>
        <stp>S.VRSN</stp>
        <stp>PCB</stp>
        <stp>BaseType=Index,Index=1</stp>
        <stp>Close</stp>
        <stp>A</stp>
        <stp>0</stp>
        <stp>all</stp>
        <stp/>
        <stp/>
        <stp/>
        <stp>T</stp>
        <tr r="M473" s="1"/>
      </tp>
      <tp t="s">
        <v/>
        <stp/>
        <stp>StudyData</stp>
        <stp>S.VRSN</stp>
        <stp>PCB</stp>
        <stp>BaseType=Index,Index=1</stp>
        <stp>Close</stp>
        <stp>W</stp>
        <stp>0</stp>
        <stp>all</stp>
        <stp/>
        <stp/>
        <stp/>
        <stp>T</stp>
        <tr r="J473" s="1"/>
      </tp>
      <tp>
        <v>14.187470186039114</v>
        <stp/>
        <stp>StudyData</stp>
        <stp>S.VRSN</stp>
        <stp>PCB</stp>
        <stp>BaseType=Index,Index=1</stp>
        <stp>Close</stp>
        <stp>Q</stp>
        <stp>0</stp>
        <stp>all</stp>
        <stp/>
        <stp/>
        <stp/>
        <stp>T</stp>
        <tr r="L473" s="1"/>
      </tp>
      <tp>
        <v>26.381627481797484</v>
        <stp/>
        <stp>StudyData</stp>
        <stp>S.REGN</stp>
        <stp>PCB</stp>
        <stp>BaseType=Index,Index=1</stp>
        <stp>Close</stp>
        <stp>Q</stp>
        <stp>0</stp>
        <stp>all</stp>
        <stp/>
        <stp/>
        <stp/>
        <stp>T</stp>
        <tr r="L391" s="1"/>
      </tp>
      <tp t="s">
        <v/>
        <stp/>
        <stp>StudyData</stp>
        <stp>S.REGN</stp>
        <stp>PCB</stp>
        <stp>BaseType=Index,Index=1</stp>
        <stp>Close</stp>
        <stp>W</stp>
        <stp>0</stp>
        <stp>all</stp>
        <stp/>
        <stp/>
        <stp/>
        <stp>T</stp>
        <tr r="J391" s="1"/>
      </tp>
      <tp>
        <v>-1.3815888271512335</v>
        <stp/>
        <stp>StudyData</stp>
        <stp>S.REGN</stp>
        <stp>PCB</stp>
        <stp>BaseType=Index,Index=1</stp>
        <stp>Close</stp>
        <stp>M</stp>
        <stp>0</stp>
        <stp>all</stp>
        <stp/>
        <stp/>
        <stp/>
        <stp>T</stp>
        <tr r="K391" s="1"/>
      </tp>
      <tp>
        <v>2.094912355707562</v>
        <stp/>
        <stp>StudyData</stp>
        <stp>S.REGN</stp>
        <stp>PCB</stp>
        <stp>BaseType=Index,Index=1</stp>
        <stp>Close</stp>
        <stp>A</stp>
        <stp>0</stp>
        <stp>all</stp>
        <stp/>
        <stp/>
        <stp/>
        <stp>T</stp>
        <tr r="M391" s="1"/>
      </tp>
      <tp>
        <v>23.827565883640649</v>
        <stp/>
        <stp>StudyData</stp>
        <stp>S.GRMN</stp>
        <stp>PCB</stp>
        <stp>BaseType=Index,Index=1</stp>
        <stp>Close</stp>
        <stp>Q</stp>
        <stp>0</stp>
        <stp>all</stp>
        <stp/>
        <stp/>
        <stp/>
        <stp>T</stp>
        <tr r="L216" s="1"/>
      </tp>
      <tp t="s">
        <v/>
        <stp/>
        <stp>StudyData</stp>
        <stp>S.GRMN</stp>
        <stp>PCB</stp>
        <stp>BaseType=Index,Index=1</stp>
        <stp>Close</stp>
        <stp>W</stp>
        <stp>0</stp>
        <stp>all</stp>
        <stp/>
        <stp/>
        <stp/>
        <stp>T</stp>
        <tr r="J216" s="1"/>
      </tp>
      <tp>
        <v>45.003697313285677</v>
        <stp/>
        <stp>StudyData</stp>
        <stp>S.GRMN</stp>
        <stp>PCB</stp>
        <stp>BaseType=Index,Index=1</stp>
        <stp>Close</stp>
        <stp>A</stp>
        <stp>0</stp>
        <stp>all</stp>
        <stp/>
        <stp/>
        <stp/>
        <stp>T</stp>
        <tr r="M216" s="1"/>
      </tp>
      <tp>
        <v>3.5303227623103628</v>
        <stp/>
        <stp>StudyData</stp>
        <stp>S.GRMN</stp>
        <stp>PCB</stp>
        <stp>BaseType=Index,Index=1</stp>
        <stp>Close</stp>
        <stp>M</stp>
        <stp>0</stp>
        <stp>all</stp>
        <stp/>
        <stp/>
        <stp/>
        <stp>T</stp>
        <tr r="K216" s="1"/>
      </tp>
      <tp>
        <v>-12.972844776473377</v>
        <stp/>
        <stp>StudyData</stp>
        <stp>S.ALGN</stp>
        <stp>PCB</stp>
        <stp>BaseType=Index,Index=1</stp>
        <stp>Close</stp>
        <stp>Q</stp>
        <stp>0</stp>
        <stp>all</stp>
        <stp/>
        <stp/>
        <stp/>
        <stp>T</stp>
        <tr r="L23" s="1"/>
      </tp>
      <tp t="s">
        <v/>
        <stp/>
        <stp>StudyData</stp>
        <stp>S.ALGN</stp>
        <stp>PCB</stp>
        <stp>BaseType=Index,Index=1</stp>
        <stp>Close</stp>
        <stp>W</stp>
        <stp>0</stp>
        <stp>all</stp>
        <stp/>
        <stp/>
        <stp/>
        <stp>T</stp>
        <tr r="J23" s="1"/>
      </tp>
      <tp>
        <v>-8.141936291382434</v>
        <stp/>
        <stp>StudyData</stp>
        <stp>S.ALGN</stp>
        <stp>PCB</stp>
        <stp>BaseType=Index,Index=1</stp>
        <stp>Close</stp>
        <stp>M</stp>
        <stp>0</stp>
        <stp>all</stp>
        <stp/>
        <stp/>
        <stp/>
        <stp>T</stp>
        <tr r="K23" s="1"/>
      </tp>
      <tp>
        <v>-6.0006404098623145</v>
        <stp/>
        <stp>StudyData</stp>
        <stp>S.ALGN</stp>
        <stp>PCB</stp>
        <stp>BaseType=Index,Index=1</stp>
        <stp>Close</stp>
        <stp>A</stp>
        <stp>0</stp>
        <stp>all</stp>
        <stp/>
        <stp/>
        <stp/>
        <stp>T</stp>
        <tr r="M23" s="1"/>
      </tp>
      <tp>
        <v>8.1665366952603851</v>
        <stp/>
        <stp>StudyData</stp>
        <stp>S.AMZN</stp>
        <stp>PCB</stp>
        <stp>BaseType=Index,Index=1</stp>
        <stp>Close</stp>
        <stp>A</stp>
        <stp>0</stp>
        <stp>all</stp>
        <stp/>
        <stp/>
        <stp/>
        <stp>T</stp>
        <tr r="M33" s="1"/>
      </tp>
      <tp>
        <v>-3.8880548177233578</v>
        <stp/>
        <stp>StudyData</stp>
        <stp>S.AMZN</stp>
        <stp>PCB</stp>
        <stp>BaseType=Index,Index=1</stp>
        <stp>Close</stp>
        <stp>M</stp>
        <stp>0</stp>
        <stp>all</stp>
        <stp/>
        <stp/>
        <stp/>
        <stp>T</stp>
        <tr r="K33" s="1"/>
      </tp>
      <tp>
        <v>14.495194962995695</v>
        <stp/>
        <stp>StudyData</stp>
        <stp>S.AMGN</stp>
        <stp>PCB</stp>
        <stp>BaseType=Index,Index=1</stp>
        <stp>Close</stp>
        <stp>Q</stp>
        <stp>0</stp>
        <stp>all</stp>
        <stp/>
        <stp/>
        <stp/>
        <stp>T</stp>
        <tr r="L30" s="1"/>
      </tp>
      <tp t="s">
        <v/>
        <stp/>
        <stp>StudyData</stp>
        <stp>S.AMGN</stp>
        <stp>PCB</stp>
        <stp>BaseType=Index,Index=1</stp>
        <stp>Close</stp>
        <stp>W</stp>
        <stp>0</stp>
        <stp>all</stp>
        <stp/>
        <stp/>
        <stp/>
        <stp>T</stp>
        <tr r="J30" s="1"/>
      </tp>
      <tp t="s">
        <v/>
        <stp/>
        <stp>StudyData</stp>
        <stp>S.AMZN</stp>
        <stp>PCB</stp>
        <stp>BaseType=Index,Index=1</stp>
        <stp>Close</stp>
        <stp>W</stp>
        <stp>0</stp>
        <stp>all</stp>
        <stp/>
        <stp/>
        <stp/>
        <stp>T</stp>
        <tr r="J33" s="1"/>
      </tp>
      <tp>
        <v>4.7537131828480375</v>
        <stp/>
        <stp>StudyData</stp>
        <stp>S.AMZN</stp>
        <stp>PCB</stp>
        <stp>BaseType=Index,Index=1</stp>
        <stp>Close</stp>
        <stp>Q</stp>
        <stp>0</stp>
        <stp>all</stp>
        <stp/>
        <stp/>
        <stp/>
        <stp>T</stp>
        <tr r="L33" s="1"/>
      </tp>
      <tp>
        <v>-3.5521540895133485</v>
        <stp/>
        <stp>StudyData</stp>
        <stp>S.AMGN</stp>
        <stp>PCB</stp>
        <stp>BaseType=Index,Index=1</stp>
        <stp>Close</stp>
        <stp>M</stp>
        <stp>0</stp>
        <stp>all</stp>
        <stp/>
        <stp/>
        <stp/>
        <stp>T</stp>
        <tr r="K30" s="1"/>
      </tp>
      <tp>
        <v>26.671962359842354</v>
        <stp/>
        <stp>StudyData</stp>
        <stp>S.AMGN</stp>
        <stp>PCB</stp>
        <stp>BaseType=Index,Index=1</stp>
        <stp>Close</stp>
        <stp>A</stp>
        <stp>0</stp>
        <stp>all</stp>
        <stp/>
        <stp/>
        <stp/>
        <stp>T</stp>
        <tr r="M30" s="1"/>
      </tp>
      <tp>
        <v>-23.278214801733824</v>
        <stp/>
        <stp>StudyData</stp>
        <stp>S.AXON</stp>
        <stp>PCB</stp>
        <stp>BaseType=Index,Index=1</stp>
        <stp>Close</stp>
        <stp>Q</stp>
        <stp>0</stp>
        <stp>all</stp>
        <stp/>
        <stp/>
        <stp/>
        <stp>T</stp>
        <tr r="L49" s="1"/>
      </tp>
      <tp t="s">
        <v/>
        <stp/>
        <stp>StudyData</stp>
        <stp>S.AXON</stp>
        <stp>PCB</stp>
        <stp>BaseType=Index,Index=1</stp>
        <stp>Close</stp>
        <stp>W</stp>
        <stp>0</stp>
        <stp>all</stp>
        <stp/>
        <stp/>
        <stp/>
        <stp>T</stp>
        <tr r="J49" s="1"/>
      </tp>
      <tp>
        <v>-24.267075167714339</v>
        <stp/>
        <stp>StudyData</stp>
        <stp>S.AXON</stp>
        <stp>PCB</stp>
        <stp>BaseType=Index,Index=1</stp>
        <stp>Close</stp>
        <stp>A</stp>
        <stp>0</stp>
        <stp>all</stp>
        <stp/>
        <stp/>
        <stp/>
        <stp>T</stp>
        <tr r="M49" s="1"/>
      </tp>
      <tp>
        <v>-24.083945213216609</v>
        <stp/>
        <stp>StudyData</stp>
        <stp>S.AXON</stp>
        <stp>PCB</stp>
        <stp>BaseType=Index,Index=1</stp>
        <stp>Close</stp>
        <stp>M</stp>
        <stp>0</stp>
        <stp>all</stp>
        <stp/>
        <stp/>
        <stp/>
        <stp>T</stp>
        <tr r="K49" s="1"/>
      </tp>
      <tp>
        <v>-27.244373776908017</v>
        <stp/>
        <stp>StudyData</stp>
        <stp>S.CIEN</stp>
        <stp>PCB</stp>
        <stp>BaseType=Index,Index=1</stp>
        <stp>Close</stp>
        <stp>Q</stp>
        <stp>0</stp>
        <stp>all</stp>
        <stp/>
        <stp/>
        <stp/>
        <stp>T</stp>
        <tr r="L93" s="1"/>
      </tp>
      <tp t="s">
        <v/>
        <stp/>
        <stp>StudyData</stp>
        <stp>S.CIEN</stp>
        <stp>PCB</stp>
        <stp>BaseType=Index,Index=1</stp>
        <stp>Close</stp>
        <stp>W</stp>
        <stp>0</stp>
        <stp>all</stp>
        <stp/>
        <stp/>
        <stp/>
        <stp>T</stp>
        <tr r="J93" s="1"/>
      </tp>
      <tp>
        <v>-6.7633228840125357</v>
        <stp/>
        <stp>StudyData</stp>
        <stp>S.CIEN</stp>
        <stp>PCB</stp>
        <stp>BaseType=Index,Index=1</stp>
        <stp>Close</stp>
        <stp>M</stp>
        <stp>0</stp>
        <stp>all</stp>
        <stp/>
        <stp/>
        <stp/>
        <stp>T</stp>
        <tr r="K93" s="1"/>
      </tp>
      <tp>
        <v>52.610424594860397</v>
        <stp/>
        <stp>StudyData</stp>
        <stp>S.CIEN</stp>
        <stp>PCB</stp>
        <stp>BaseType=Index,Index=1</stp>
        <stp>Close</stp>
        <stp>A</stp>
        <stp>0</stp>
        <stp>all</stp>
        <stp/>
        <stp/>
        <stp/>
        <stp>T</stp>
        <tr r="M93" s="1"/>
      </tp>
      <tp t="s">
        <v/>
        <stp/>
        <stp>StudyData</stp>
        <stp>S.COIN</stp>
        <stp>PCB</stp>
        <stp>BaseType=Index,Index=1</stp>
        <stp>Close</stp>
        <stp>W</stp>
        <stp>0</stp>
        <stp>all</stp>
        <stp/>
        <stp/>
        <stp/>
        <stp>T</stp>
        <tr r="J106" s="1"/>
      </tp>
      <tp>
        <v>33.463301183391486</v>
        <stp/>
        <stp>StudyData</stp>
        <stp>S.COIN</stp>
        <stp>PCB</stp>
        <stp>BaseType=Index,Index=1</stp>
        <stp>Close</stp>
        <stp>Q</stp>
        <stp>0</stp>
        <stp>all</stp>
        <stp/>
        <stp/>
        <stp/>
        <stp>T</stp>
        <tr r="L106" s="1"/>
      </tp>
      <tp>
        <v>-13.721588396568496</v>
        <stp/>
        <stp>StudyData</stp>
        <stp>S.COIN</stp>
        <stp>PCB</stp>
        <stp>BaseType=Index,Index=1</stp>
        <stp>Close</stp>
        <stp>A</stp>
        <stp>0</stp>
        <stp>all</stp>
        <stp/>
        <stp/>
        <stp/>
        <stp>T</stp>
        <tr r="M106" s="1"/>
      </tp>
      <tp>
        <v>3.7157133744418505</v>
        <stp/>
        <stp>StudyData</stp>
        <stp>S.COIN</stp>
        <stp>PCB</stp>
        <stp>BaseType=Index,Index=1</stp>
        <stp>Close</stp>
        <stp>M</stp>
        <stp>0</stp>
        <stp>all</stp>
        <stp/>
        <stp/>
        <stp/>
        <stp>T</stp>
        <tr r="K106" s="1"/>
      </tp>
      <tp>
        <v>231.32333333330001</v>
        <stp/>
        <stp>StudyData</stp>
        <stp>S.CRWD</stp>
        <stp>MA</stp>
        <stp>InputChoice=Close,MAType=Sim,Period=21</stp>
        <stp>MA</stp>
        <stp>D</stp>
        <stp/>
        <stp>all</stp>
        <stp/>
        <stp/>
        <stp/>
        <stp>T</stp>
        <tr r="Q117" s="1"/>
      </tp>
      <tp>
        <v>1.2588586348377329</v>
        <stp/>
        <stp>StudyData</stp>
        <stp>S.NDSN</stp>
        <stp>PCB</stp>
        <stp>BaseType=Index,Index=1</stp>
        <stp>Close</stp>
        <stp>M</stp>
        <stp>0</stp>
        <stp>all</stp>
        <stp/>
        <stp/>
        <stp/>
        <stp>T</stp>
        <tr r="K329" s="1"/>
      </tp>
      <tp>
        <v>35.494738593353567</v>
        <stp/>
        <stp>StudyData</stp>
        <stp>S.NDSN</stp>
        <stp>PCB</stp>
        <stp>BaseType=Index,Index=1</stp>
        <stp>Close</stp>
        <stp>A</stp>
        <stp>0</stp>
        <stp>all</stp>
        <stp/>
        <stp/>
        <stp/>
        <stp>T</stp>
        <tr r="M329" s="1"/>
      </tp>
      <tp t="s">
        <v/>
        <stp/>
        <stp>StudyData</stp>
        <stp>S.NDSN</stp>
        <stp>PCB</stp>
        <stp>BaseType=Index,Index=1</stp>
        <stp>Close</stp>
        <stp>W</stp>
        <stp>0</stp>
        <stp>all</stp>
        <stp/>
        <stp/>
        <stp/>
        <stp>T</stp>
        <tr r="J329" s="1"/>
      </tp>
      <tp>
        <v>7.9817030726905047</v>
        <stp/>
        <stp>StudyData</stp>
        <stp>S.NDSN</stp>
        <stp>PCB</stp>
        <stp>BaseType=Index,Index=1</stp>
        <stp>Close</stp>
        <stp>Q</stp>
        <stp>0</stp>
        <stp>all</stp>
        <stp/>
        <stp/>
        <stp/>
        <stp>T</stp>
        <tr r="L329" s="1"/>
      </tp>
      <tp>
        <v>53.557413410680752</v>
        <stp/>
        <stp>StudyData</stp>
        <stp>S.ILMN</stp>
        <stp>PCB</stp>
        <stp>BaseType=Index,Index=1</stp>
        <stp>Close</stp>
        <stp>Q</stp>
        <stp>0</stp>
        <stp>all</stp>
        <stp/>
        <stp/>
        <stp/>
        <stp>T</stp>
        <tr r="L245" s="1"/>
      </tp>
      <tp t="s">
        <v/>
        <stp/>
        <stp>StudyData</stp>
        <stp>S.ILMN</stp>
        <stp>PCB</stp>
        <stp>BaseType=Index,Index=1</stp>
        <stp>Close</stp>
        <stp>W</stp>
        <stp>0</stp>
        <stp>all</stp>
        <stp/>
        <stp/>
        <stp/>
        <stp>T</stp>
        <tr r="J245" s="1"/>
      </tp>
      <tp>
        <v>105.85544373284539</v>
        <stp/>
        <stp>StudyData</stp>
        <stp>S.ILMN</stp>
        <stp>PCB</stp>
        <stp>BaseType=Index,Index=1</stp>
        <stp>Close</stp>
        <stp>A</stp>
        <stp>0</stp>
        <stp>all</stp>
        <stp/>
        <stp/>
        <stp/>
        <stp>T</stp>
        <tr r="M245" s="1"/>
      </tp>
      <tp>
        <v>26.38674343491083</v>
        <stp/>
        <stp>StudyData</stp>
        <stp>S.ILMN</stp>
        <stp>PCB</stp>
        <stp>BaseType=Index,Index=1</stp>
        <stp>Close</stp>
        <stp>M</stp>
        <stp>0</stp>
        <stp>all</stp>
        <stp/>
        <stp/>
        <stp/>
        <stp>T</stp>
        <tr r="K245" s="1"/>
      </tp>
      <tp t="s">
        <v/>
        <stp/>
        <stp>StudyData</stp>
        <stp>S.HBAN</stp>
        <stp>PCB</stp>
        <stp>BaseType=Index,Index=1</stp>
        <stp>Close</stp>
        <stp>W</stp>
        <stp>0</stp>
        <stp>all</stp>
        <stp/>
        <stp/>
        <stp/>
        <stp>T</stp>
        <tr r="J221" s="1"/>
      </tp>
      <tp>
        <v>-11.787930062041735</v>
        <stp/>
        <stp>StudyData</stp>
        <stp>S.HBAN</stp>
        <stp>PCB</stp>
        <stp>BaseType=Index,Index=1</stp>
        <stp>Close</stp>
        <stp>Q</stp>
        <stp>0</stp>
        <stp>all</stp>
        <stp/>
        <stp/>
        <stp/>
        <stp>T</stp>
        <tr r="L221" s="1"/>
      </tp>
      <tp>
        <v>-6.2350119904076688</v>
        <stp/>
        <stp>StudyData</stp>
        <stp>S.HBAN</stp>
        <stp>PCB</stp>
        <stp>BaseType=Index,Index=1</stp>
        <stp>Close</stp>
        <stp>M</stp>
        <stp>0</stp>
        <stp>all</stp>
        <stp/>
        <stp/>
        <stp/>
        <stp>T</stp>
        <tr r="K221" s="1"/>
      </tp>
      <tp>
        <v>-9.8559077809798321</v>
        <stp/>
        <stp>StudyData</stp>
        <stp>S.HBAN</stp>
        <stp>PCB</stp>
        <stp>BaseType=Index,Index=1</stp>
        <stp>Close</stp>
        <stp>A</stp>
        <stp>0</stp>
        <stp>all</stp>
        <stp/>
        <stp/>
        <stp/>
        <stp>T</stp>
        <tr r="M221" s="1"/>
      </tp>
      <tp>
        <v>212.5676190476</v>
        <stp/>
        <stp>StudyData</stp>
        <stp>S.TTWO</stp>
        <stp>MA</stp>
        <stp>InputChoice=Close,MAType=Sim,Period=21</stp>
        <stp>MA</stp>
        <stp>D</stp>
        <stp/>
        <stp>all</stp>
        <stp/>
        <stp/>
        <stp/>
        <stp>T</stp>
        <tr r="Q451" s="1"/>
      </tp>
      <tp>
        <v>2.0472317463</v>
        <stp/>
        <stp>StudyData</stp>
        <stp>S.BALL</stp>
        <stp>StdDev</stp>
        <stp>InputChoice=Close,Period1=21</stp>
        <stp>STDDEV</stp>
        <stp>D</stp>
        <stp/>
        <stp>all</stp>
        <stp/>
        <stp/>
        <stp/>
        <stp>T</stp>
        <tr r="R54" s="1"/>
      </tp>
      <tp>
        <v>14.470485012899999</v>
        <stp/>
        <stp>StudyData</stp>
        <stp>S.BKNG</stp>
        <stp>StdDev</stp>
        <stp>InputChoice=Close,Period1=21</stp>
        <stp>STDDEV</stp>
        <stp>D</stp>
        <stp/>
        <stp>all</stp>
        <stp/>
        <stp/>
        <stp/>
        <stp>T</stp>
        <tr r="R63" s="1"/>
      </tp>
      <tp>
        <v>5.0089674686999999</v>
        <stp/>
        <stp>StudyData</stp>
        <stp>S.BIIB</stp>
        <stp>StdDev</stp>
        <stp>InputChoice=Close,Period1=21</stp>
        <stp>STDDEV</stp>
        <stp>D</stp>
        <stp/>
        <stp>all</stp>
        <stp/>
        <stp/>
        <stp/>
        <stp>T</stp>
        <tr r="R62" s="1"/>
      </tp>
      <tp>
        <v>4.4972699705999997</v>
        <stp/>
        <stp>StudyData</stp>
        <stp>S.BRKB</stp>
        <stp>StdDev</stp>
        <stp>InputChoice=Close,Period1=21</stp>
        <stp>STDDEV</stp>
        <stp>D</stp>
        <stp/>
        <stp>all</stp>
        <stp/>
        <stp/>
        <stp/>
        <stp>T</stp>
        <tr r="R69" s="1"/>
      </tp>
      <tp>
        <v>178.93904761900001</v>
        <stp/>
        <stp>StudyData</stp>
        <stp>S.PLTR</stp>
        <stp>MA</stp>
        <stp>InputChoice=Close,MAType=Sim,Period=21</stp>
        <stp>MA</stp>
        <stp>D</stp>
        <stp/>
        <stp>all</stp>
        <stp/>
        <stp/>
        <stp/>
        <stp>T</stp>
        <tr r="Q371" s="1"/>
      </tp>
      <tp>
        <v>119.6704761905</v>
        <stp/>
        <stp>StudyData</stp>
        <stp>S.DLTR</stp>
        <stp>MA</stp>
        <stp>InputChoice=Close,MAType=Sim,Period=21</stp>
        <stp>MA</stp>
        <stp>D</stp>
        <stp/>
        <stp>all</stp>
        <stp/>
        <stp/>
        <stp/>
        <stp>T</stp>
        <tr r="Q141" s="1"/>
      </tp>
      <tp>
        <v>136.29666666669999</v>
        <stp/>
        <stp>StudyData</stp>
        <stp>S.CHTR</stp>
        <stp>MA</stp>
        <stp>InputChoice=Close,MAType=Sim,Period=21</stp>
        <stp>MA</stp>
        <stp>D</stp>
        <stp/>
        <stp>all</stp>
        <stp/>
        <stp/>
        <stp/>
        <stp>T</stp>
        <tr r="Q91" s="1"/>
      </tp>
      <tp>
        <v>9.2970398831105623</v>
        <stp/>
        <stp>StudyData</stp>
        <stp>S.QCOM</stp>
        <stp>PCB</stp>
        <stp>BaseType=Index,Index=1</stp>
        <stp>Close</stp>
        <stp>Q</stp>
        <stp>0</stp>
        <stp>all</stp>
        <stp/>
        <stp/>
        <stp/>
        <stp>T</stp>
        <tr r="L387" s="1"/>
      </tp>
      <tp t="s">
        <v/>
        <stp/>
        <stp>StudyData</stp>
        <stp>S.QCOM</stp>
        <stp>PCB</stp>
        <stp>BaseType=Index,Index=1</stp>
        <stp>Close</stp>
        <stp>W</stp>
        <stp>0</stp>
        <stp>all</stp>
        <stp/>
        <stp/>
        <stp/>
        <stp>T</stp>
        <tr r="J387" s="1"/>
      </tp>
      <tp>
        <v>18.076585793627586</v>
        <stp/>
        <stp>StudyData</stp>
        <stp>S.QCOM</stp>
        <stp>PCB</stp>
        <stp>BaseType=Index,Index=1</stp>
        <stp>Close</stp>
        <stp>A</stp>
        <stp>0</stp>
        <stp>all</stp>
        <stp/>
        <stp/>
        <stp/>
        <stp>T</stp>
        <tr r="M387" s="1"/>
      </tp>
      <tp>
        <v>18.471374941342102</v>
        <stp/>
        <stp>StudyData</stp>
        <stp>S.QCOM</stp>
        <stp>PCB</stp>
        <stp>BaseType=Index,Index=1</stp>
        <stp>Close</stp>
        <stp>M</stp>
        <stp>0</stp>
        <stp>all</stp>
        <stp/>
        <stp/>
        <stp/>
        <stp>T</stp>
        <tr r="K387" s="1"/>
      </tp>
      <tp>
        <v>44.854285714299998</v>
        <stp/>
        <stp>StudyData</stp>
        <stp>S.APTV</stp>
        <stp>MA</stp>
        <stp>InputChoice=Close,MAType=Sim,Period=21</stp>
        <stp>MA</stp>
        <stp>D</stp>
        <stp/>
        <stp>all</stp>
        <stp/>
        <stp/>
        <stp/>
        <stp>T</stp>
        <tr r="Q42" s="1"/>
      </tp>
      <tp>
        <v>317.34714285709998</v>
        <stp/>
        <stp>StudyData</stp>
        <stp>S.INTU</stp>
        <stp>MA</stp>
        <stp>InputChoice=Close,MAType=Sim,Period=21</stp>
        <stp>MA</stp>
        <stp>D</stp>
        <stp/>
        <stp>all</stp>
        <stp/>
        <stp/>
        <stp/>
        <stp>T</stp>
        <tr r="Q248" s="1"/>
      </tp>
      <tp>
        <v>526.83809523809998</v>
        <stp/>
        <stp>StudyData</stp>
        <stp>S.VRTX</stp>
        <stp>MA</stp>
        <stp>InputChoice=Close,MAType=Sim,Period=21</stp>
        <stp>MA</stp>
        <stp>D</stp>
        <stp/>
        <stp>all</stp>
        <stp/>
        <stp/>
        <stp/>
        <stp>T</stp>
        <tr r="Q475" s="1"/>
      </tp>
      <tp>
        <v>136.1204761905</v>
        <stp/>
        <stp>StudyData</stp>
        <stp>S.RVTY</stp>
        <stp>MA</stp>
        <stp>InputChoice=Close,MAType=Sim,Period=21</stp>
        <stp>MA</stp>
        <stp>D</stp>
        <stp/>
        <stp>all</stp>
        <stp/>
        <stp/>
        <stp/>
        <stp>T</stp>
        <tr r="Q402" s="1"/>
      </tp>
      <tp>
        <v>53.546190476200003</v>
        <stp/>
        <stp>StudyData</stp>
        <stp>S.FITB</stp>
        <stp>MA</stp>
        <stp>InputChoice=Close,MAType=Sim,Period=21</stp>
        <stp>MA</stp>
        <stp>D</stp>
        <stp/>
        <stp>all</stp>
        <stp/>
        <stp/>
        <stp/>
        <stp>T</stp>
        <tr r="Q191" s="1"/>
      </tp>
      <tp t="s">
        <v/>
        <stp/>
        <stp>StudyData</stp>
        <stp>S.DXCM</stp>
        <stp>PCB</stp>
        <stp>BaseType=Index,Index=1</stp>
        <stp>Close</stp>
        <stp>W</stp>
        <stp>0</stp>
        <stp>all</stp>
        <stp/>
        <stp/>
        <stp/>
        <stp>T</stp>
        <tr r="J151" s="1"/>
      </tp>
      <tp>
        <v>28.611729769858965</v>
        <stp/>
        <stp>StudyData</stp>
        <stp>S.DXCM</stp>
        <stp>PCB</stp>
        <stp>BaseType=Index,Index=1</stp>
        <stp>Close</stp>
        <stp>Q</stp>
        <stp>0</stp>
        <stp>all</stp>
        <stp/>
        <stp/>
        <stp/>
        <stp>T</stp>
        <tr r="L151" s="1"/>
      </tp>
      <tp>
        <v>-4.8759059960465603</v>
        <stp/>
        <stp>StudyData</stp>
        <stp>S.DXCM</stp>
        <stp>PCB</stp>
        <stp>BaseType=Index,Index=1</stp>
        <stp>Close</stp>
        <stp>M</stp>
        <stp>0</stp>
        <stp>all</stp>
        <stp/>
        <stp/>
        <stp/>
        <stp>T</stp>
        <tr r="K151" s="1"/>
      </tp>
      <tp>
        <v>30.510772939581134</v>
        <stp/>
        <stp>StudyData</stp>
        <stp>S.DXCM</stp>
        <stp>PCB</stp>
        <stp>BaseType=Index,Index=1</stp>
        <stp>Close</stp>
        <stp>A</stp>
        <stp>0</stp>
        <stp>all</stp>
        <stp/>
        <stp/>
        <stp/>
        <stp>T</stp>
        <tr r="M151" s="1"/>
      </tp>
      <tp>
        <v>105.4214285714</v>
        <stp/>
        <stp>StudyData</stp>
        <stp>S.INTC</stp>
        <stp>MA</stp>
        <stp>InputChoice=Close,MAType=Sim,Period=21</stp>
        <stp>MA</stp>
        <stp>D</stp>
        <stp/>
        <stp>all</stp>
        <stp/>
        <stp/>
        <stp/>
        <stp>T</stp>
        <tr r="Q247" s="1"/>
      </tp>
      <tp>
        <v>545.22095238099996</v>
        <stp/>
        <stp>StudyData</stp>
        <stp>S.ULTA</stp>
        <stp>MA</stp>
        <stp>InputChoice=Close,MAType=Sim,Period=21</stp>
        <stp>MA</stp>
        <stp>D</stp>
        <stp/>
        <stp>all</stp>
        <stp/>
        <stp/>
        <stp/>
        <stp>T</stp>
        <tr r="Q459" s="1"/>
      </tp>
      <tp>
        <v>665.18238095239997</v>
        <stp/>
        <stp>StudyData</stp>
        <stp>S.META</stp>
        <stp>MA</stp>
        <stp>InputChoice=Close,MAType=Sim,Period=21</stp>
        <stp>MA</stp>
        <stp>D</stp>
        <stp/>
        <stp>all</stp>
        <stp/>
        <stp/>
        <stp/>
        <stp>T</stp>
        <tr r="Q306" s="1"/>
      </tp>
      <tp t="s">
        <v/>
        <stp/>
        <stp>StudyData</stp>
        <stp>S.AKAM</stp>
        <stp>PCB</stp>
        <stp>BaseType=Index,Index=1</stp>
        <stp>Close</stp>
        <stp>W</stp>
        <stp>0</stp>
        <stp>all</stp>
        <stp/>
        <stp/>
        <stp/>
        <stp>T</stp>
        <tr r="J21" s="1"/>
      </tp>
      <tp>
        <v>-3.6122155485999574</v>
        <stp/>
        <stp>StudyData</stp>
        <stp>S.AKAM</stp>
        <stp>PCB</stp>
        <stp>BaseType=Index,Index=1</stp>
        <stp>Close</stp>
        <stp>Q</stp>
        <stp>0</stp>
        <stp>all</stp>
        <stp/>
        <stp/>
        <stp/>
        <stp>T</stp>
        <tr r="L21" s="1"/>
      </tp>
      <tp>
        <v>4.8978088749769775</v>
        <stp/>
        <stp>StudyData</stp>
        <stp>S.AKAM</stp>
        <stp>PCB</stp>
        <stp>BaseType=Index,Index=1</stp>
        <stp>Close</stp>
        <stp>M</stp>
        <stp>0</stp>
        <stp>all</stp>
        <stp/>
        <stp/>
        <stp/>
        <stp>T</stp>
        <tr r="K21" s="1"/>
      </tp>
      <tp>
        <v>30.590257879656157</v>
        <stp/>
        <stp>StudyData</stp>
        <stp>S.AKAM</stp>
        <stp>PCB</stp>
        <stp>BaseType=Index,Index=1</stp>
        <stp>Close</stp>
        <stp>A</stp>
        <stp>0</stp>
        <stp>all</stp>
        <stp/>
        <stp/>
        <stp/>
        <stp>T</stp>
        <tr r="M21" s="1"/>
      </tp>
      <tp>
        <v>913.12190476190005</v>
        <stp/>
        <stp>StudyData</stp>
        <stp>S.LITE</stp>
        <stp>MA</stp>
        <stp>InputChoice=Close,MAType=Sim,Period=21</stp>
        <stp>MA</stp>
        <stp>D</stp>
        <stp/>
        <stp>all</stp>
        <stp/>
        <stp/>
        <stp/>
        <stp>T</stp>
        <tr r="Q284" s="1"/>
      </tp>
      <tp>
        <v>96.0942857143</v>
        <stp/>
        <stp>StudyData</stp>
        <stp>S.VLTO</stp>
        <stp>MA</stp>
        <stp>InputChoice=Close,MAType=Sim,Period=21</stp>
        <stp>MA</stp>
        <stp>D</stp>
        <stp/>
        <stp>all</stp>
        <stp/>
        <stp/>
        <stp/>
        <stp>T</stp>
        <tr r="Q469" s="1"/>
      </tp>
      <tp>
        <v>4.7625698106999996</v>
        <stp/>
        <stp>StudyData</stp>
        <stp>S.ABBV</stp>
        <stp>StdDev</stp>
        <stp>InputChoice=Close,Period1=21</stp>
        <stp>STDDEV</stp>
        <stp>D</stp>
        <stp/>
        <stp>all</stp>
        <stp/>
        <stp/>
        <stp/>
        <stp>T</stp>
        <tr r="R4" s="1"/>
      </tp>
      <tp>
        <v>10.8703230775</v>
        <stp/>
        <stp>StudyData</stp>
        <stp>S.ABNB</stp>
        <stp>StdDev</stp>
        <stp>InputChoice=Close,Period1=21</stp>
        <stp>STDDEV</stp>
        <stp>D</stp>
        <stp/>
        <stp>all</stp>
        <stp/>
        <stp/>
        <stp/>
        <stp>T</stp>
        <tr r="R5" s="1"/>
      </tp>
      <tp>
        <v>1.4682463663</v>
        <stp/>
        <stp>StudyData</stp>
        <stp>S.ACGL</stp>
        <stp>StdDev</stp>
        <stp>InputChoice=Close,Period1=21</stp>
        <stp>STDDEV</stp>
        <stp>D</stp>
        <stp/>
        <stp>all</stp>
        <stp/>
        <stp/>
        <stp/>
        <stp>T</stp>
        <tr r="R7" s="1"/>
      </tp>
      <tp>
        <v>8.3449320914000005</v>
        <stp/>
        <stp>StudyData</stp>
        <stp>S.AAPL</stp>
        <stp>StdDev</stp>
        <stp>InputChoice=Close,Period1=21</stp>
        <stp>STDDEV</stp>
        <stp>D</stp>
        <stp/>
        <stp>all</stp>
        <stp/>
        <stp/>
        <stp/>
        <stp>T</stp>
        <tr r="R3" s="1"/>
      </tp>
      <tp>
        <v>18.1615850847</v>
        <stp/>
        <stp>StudyData</stp>
        <stp>S.ADBE</stp>
        <stp>StdDev</stp>
        <stp>InputChoice=Close,Period1=21</stp>
        <stp>STDDEV</stp>
        <stp>D</stp>
        <stp/>
        <stp>all</stp>
        <stp/>
        <stp/>
        <stp/>
        <stp>T</stp>
        <tr r="R9" s="1"/>
      </tp>
      <tp>
        <v>15.6791664276</v>
        <stp/>
        <stp>StudyData</stp>
        <stp>S.ADSK</stp>
        <stp>StdDev</stp>
        <stp>InputChoice=Close,Period1=21</stp>
        <stp>STDDEV</stp>
        <stp>D</stp>
        <stp/>
        <stp>all</stp>
        <stp/>
        <stp/>
        <stp/>
        <stp>T</stp>
        <tr r="R13" s="1"/>
      </tp>
      <tp>
        <v>4.5485859854999999</v>
        <stp/>
        <stp>StudyData</stp>
        <stp>S.AKAM</stp>
        <stp>StdDev</stp>
        <stp>InputChoice=Close,Period1=21</stp>
        <stp>STDDEV</stp>
        <stp>D</stp>
        <stp/>
        <stp>all</stp>
        <stp/>
        <stp/>
        <stp/>
        <stp>T</stp>
        <tr r="R21" s="1"/>
      </tp>
      <tp>
        <v>6.4289924730000001</v>
        <stp/>
        <stp>StudyData</stp>
        <stp>S.ANET</stp>
        <stp>StdDev</stp>
        <stp>InputChoice=Close,Period1=21</stp>
        <stp>STDDEV</stp>
        <stp>D</stp>
        <stp/>
        <stp>all</stp>
        <stp/>
        <stp/>
        <stp/>
        <stp>T</stp>
        <tr r="R34" s="1"/>
      </tp>
      <tp>
        <v>4.6495264918999997</v>
        <stp/>
        <stp>StudyData</stp>
        <stp>S.ALGN</stp>
        <stp>StdDev</stp>
        <stp>InputChoice=Close,Period1=21</stp>
        <stp>STDDEV</stp>
        <stp>D</stp>
        <stp/>
        <stp>all</stp>
        <stp/>
        <stp/>
        <stp/>
        <stp>T</stp>
        <tr r="R23" s="1"/>
      </tp>
      <tp>
        <v>1.7661146615000001</v>
        <stp/>
        <stp>StudyData</stp>
        <stp>S.ALLE</stp>
        <stp>StdDev</stp>
        <stp>InputChoice=Close,Period1=21</stp>
        <stp>STDDEV</stp>
        <stp>D</stp>
        <stp/>
        <stp>all</stp>
        <stp/>
        <stp/>
        <stp/>
        <stp>T</stp>
        <tr r="R25" s="1"/>
      </tp>
      <tp>
        <v>23.5698272568</v>
        <stp/>
        <stp>StudyData</stp>
        <stp>S.AMGN</stp>
        <stp>StdDev</stp>
        <stp>InputChoice=Close,Period1=21</stp>
        <stp>STDDEV</stp>
        <stp>D</stp>
        <stp/>
        <stp>all</stp>
        <stp/>
        <stp/>
        <stp/>
        <stp>T</stp>
        <tr r="R30" s="1"/>
      </tp>
      <tp>
        <v>1.6495855317000001</v>
        <stp/>
        <stp>StudyData</stp>
        <stp>S.AMCR</stp>
        <stp>StdDev</stp>
        <stp>InputChoice=Close,Period1=21</stp>
        <stp>STDDEV</stp>
        <stp>D</stp>
        <stp/>
        <stp>all</stp>
        <stp/>
        <stp/>
        <stp/>
        <stp>T</stp>
        <tr r="R27" s="1"/>
      </tp>
      <tp>
        <v>21.2078359283</v>
        <stp/>
        <stp>StudyData</stp>
        <stp>S.AMAT</stp>
        <stp>StdDev</stp>
        <stp>InputChoice=Close,Period1=21</stp>
        <stp>STDDEV</stp>
        <stp>D</stp>
        <stp/>
        <stp>all</stp>
        <stp/>
        <stp/>
        <stp/>
        <stp>T</stp>
        <tr r="R26" s="1"/>
      </tp>
      <tp>
        <v>4.6970675949</v>
        <stp/>
        <stp>StudyData</stp>
        <stp>S.AMZN</stp>
        <stp>StdDev</stp>
        <stp>InputChoice=Close,Period1=21</stp>
        <stp>STDDEV</stp>
        <stp>D</stp>
        <stp/>
        <stp>all</stp>
        <stp/>
        <stp/>
        <stp/>
        <stp>T</stp>
        <tr r="R33" s="1"/>
      </tp>
      <tp>
        <v>7.6339954855999999</v>
        <stp/>
        <stp>StudyData</stp>
        <stp>S.ARES</stp>
        <stp>StdDev</stp>
        <stp>InputChoice=Close,Period1=21</stp>
        <stp>STDDEV</stp>
        <stp>D</stp>
        <stp/>
        <stp>all</stp>
        <stp/>
        <stp/>
        <stp/>
        <stp>T</stp>
        <tr r="R44" s="1"/>
      </tp>
      <tp>
        <v>1.0990670131</v>
        <stp/>
        <stp>StudyData</stp>
        <stp>S.APTV</stp>
        <stp>StdDev</stp>
        <stp>InputChoice=Close,Period1=21</stp>
        <stp>STDDEV</stp>
        <stp>D</stp>
        <stp/>
        <stp>all</stp>
        <stp/>
        <stp/>
        <stp/>
        <stp>T</stp>
        <tr r="R42" s="1"/>
      </tp>
      <tp>
        <v>9.349960093</v>
        <stp/>
        <stp>StudyData</stp>
        <stp>S.AVGO</stp>
        <stp>StdDev</stp>
        <stp>InputChoice=Close,Period1=21</stp>
        <stp>STDDEV</stp>
        <stp>D</stp>
        <stp/>
        <stp>all</stp>
        <stp/>
        <stp/>
        <stp/>
        <stp>T</stp>
        <tr r="R46" s="1"/>
      </tp>
      <tp>
        <v>44.174582496900001</v>
        <stp/>
        <stp>StudyData</stp>
        <stp>S.AXON</stp>
        <stp>StdDev</stp>
        <stp>InputChoice=Close,Period1=21</stp>
        <stp>STDDEV</stp>
        <stp>D</stp>
        <stp/>
        <stp>all</stp>
        <stp/>
        <stp/>
        <stp/>
        <stp>T</stp>
        <tr r="R49" s="1"/>
      </tp>
      <tp>
        <v>175.3876190476</v>
        <stp/>
        <stp>StudyData</stp>
        <stp>S.TMUS</stp>
        <stp>MA</stp>
        <stp>InputChoice=Close,MAType=Sim,Period=21</stp>
        <stp>MA</stp>
        <stp>D</stp>
        <stp/>
        <stp>all</stp>
        <stp/>
        <stp/>
        <stp/>
        <stp>T</stp>
        <tr r="Q440" s="1"/>
      </tp>
      <tp>
        <v>1.9385821914790526</v>
        <stp/>
        <stp>StudyData</stp>
        <stp>S.WELL</stp>
        <stp>PCB</stp>
        <stp>BaseType=Index,Index=1</stp>
        <stp>Close</stp>
        <stp>Q</stp>
        <stp>0</stp>
        <stp>all</stp>
        <stp/>
        <stp/>
        <stp/>
        <stp>T</stp>
        <tr r="L486" s="1"/>
      </tp>
      <tp t="s">
        <v/>
        <stp/>
        <stp>StudyData</stp>
        <stp>S.WELL</stp>
        <stp>PCB</stp>
        <stp>BaseType=Index,Index=1</stp>
        <stp>Close</stp>
        <stp>W</stp>
        <stp>0</stp>
        <stp>all</stp>
        <stp/>
        <stp/>
        <stp/>
        <stp>T</stp>
        <tr r="J486" s="1"/>
      </tp>
      <tp>
        <v>24.653844081676628</v>
        <stp/>
        <stp>StudyData</stp>
        <stp>S.WELL</stp>
        <stp>PCB</stp>
        <stp>BaseType=Index,Index=1</stp>
        <stp>Close</stp>
        <stp>A</stp>
        <stp>0</stp>
        <stp>all</stp>
        <stp/>
        <stp/>
        <stp/>
        <stp>T</stp>
        <tr r="M486" s="1"/>
      </tp>
      <tp>
        <v>-2.0614629190653591</v>
        <stp/>
        <stp>StudyData</stp>
        <stp>S.WELL</stp>
        <stp>PCB</stp>
        <stp>BaseType=Index,Index=1</stp>
        <stp>Close</stp>
        <stp>M</stp>
        <stp>0</stp>
        <stp>all</stp>
        <stp/>
        <stp/>
        <stp/>
        <stp>T</stp>
        <tr r="K486" s="1"/>
      </tp>
      <tp>
        <v>4.5195594379035233</v>
        <stp/>
        <stp>StudyData</stp>
        <stp>S.PYPL</stp>
        <stp>PCB</stp>
        <stp>BaseType=Index,Index=1</stp>
        <stp>Close</stp>
        <stp>M</stp>
        <stp>0</stp>
        <stp>all</stp>
        <stp/>
        <stp/>
        <stp/>
        <stp>T</stp>
        <tr r="K385" s="1"/>
      </tp>
      <tp>
        <v>-5.7211373758136403</v>
        <stp/>
        <stp>StudyData</stp>
        <stp>S.PYPL</stp>
        <stp>PCB</stp>
        <stp>BaseType=Index,Index=1</stp>
        <stp>Close</stp>
        <stp>A</stp>
        <stp>0</stp>
        <stp>all</stp>
        <stp/>
        <stp/>
        <stp/>
        <stp>T</stp>
        <tr r="M385" s="1"/>
      </tp>
      <tp t="s">
        <v/>
        <stp/>
        <stp>StudyData</stp>
        <stp>S.PYPL</stp>
        <stp>PCB</stp>
        <stp>BaseType=Index,Index=1</stp>
        <stp>Close</stp>
        <stp>W</stp>
        <stp>0</stp>
        <stp>all</stp>
        <stp/>
        <stp/>
        <stp/>
        <stp>T</stp>
        <tr r="J385" s="1"/>
      </tp>
      <tp>
        <v>27.466419638721629</v>
        <stp/>
        <stp>StudyData</stp>
        <stp>S.PYPL</stp>
        <stp>PCB</stp>
        <stp>BaseType=Index,Index=1</stp>
        <stp>Close</stp>
        <stp>Q</stp>
        <stp>0</stp>
        <stp>all</stp>
        <stp/>
        <stp/>
        <stp/>
        <stp>T</stp>
        <tr r="L385" s="1"/>
      </tp>
      <tp>
        <v>99.537142857099994</v>
        <stp/>
        <stp>StudyData</stp>
        <stp>S.SBUX</stp>
        <stp>MA</stp>
        <stp>InputChoice=Close,MAType=Sim,Period=21</stp>
        <stp>MA</stp>
        <stp>D</stp>
        <stp/>
        <stp>all</stp>
        <stp/>
        <stp/>
        <stp/>
        <stp>T</stp>
        <tr r="Q404" s="1"/>
      </tp>
      <tp>
        <v>30.461688221387831</v>
        <stp/>
        <stp>StudyData</stp>
        <stp>S.DELL</stp>
        <stp>PCB</stp>
        <stp>BaseType=Index,Index=1</stp>
        <stp>Close</stp>
        <stp>Q</stp>
        <stp>0</stp>
        <stp>all</stp>
        <stp/>
        <stp/>
        <stp/>
        <stp>T</stp>
        <tr r="L134" s="1"/>
      </tp>
      <tp t="s">
        <v/>
        <stp/>
        <stp>StudyData</stp>
        <stp>S.DELL</stp>
        <stp>PCB</stp>
        <stp>BaseType=Index,Index=1</stp>
        <stp>Close</stp>
        <stp>W</stp>
        <stp>0</stp>
        <stp>all</stp>
        <stp/>
        <stp/>
        <stp/>
        <stp>T</stp>
        <tr r="J134" s="1"/>
      </tp>
      <tp>
        <v>347.1639656816015</v>
        <stp/>
        <stp>StudyData</stp>
        <stp>S.DELL</stp>
        <stp>PCB</stp>
        <stp>BaseType=Index,Index=1</stp>
        <stp>Close</stp>
        <stp>A</stp>
        <stp>0</stp>
        <stp>all</stp>
        <stp/>
        <stp/>
        <stp/>
        <stp>T</stp>
        <tr r="M134" s="1"/>
      </tp>
      <tp>
        <v>23.438082498190827</v>
        <stp/>
        <stp>StudyData</stp>
        <stp>S.DELL</stp>
        <stp>PCB</stp>
        <stp>BaseType=Index,Index=1</stp>
        <stp>Close</stp>
        <stp>M</stp>
        <stp>0</stp>
        <stp>all</stp>
        <stp/>
        <stp/>
        <stp/>
        <stp>T</stp>
        <tr r="K134" s="1"/>
      </tp>
      <tp>
        <v>-2.472697300638786</v>
        <stp/>
        <stp>StudyData</stp>
        <stp>S.ACGL</stp>
        <stp>PCB</stp>
        <stp>BaseType=Index,Index=1</stp>
        <stp>Close</stp>
        <stp>Q</stp>
        <stp>0</stp>
        <stp>all</stp>
        <stp/>
        <stp/>
        <stp/>
        <stp>T</stp>
        <tr r="L7" s="1"/>
      </tp>
      <tp t="s">
        <v/>
        <stp/>
        <stp>StudyData</stp>
        <stp>S.ACGL</stp>
        <stp>PCB</stp>
        <stp>BaseType=Index,Index=1</stp>
        <stp>Close</stp>
        <stp>W</stp>
        <stp>0</stp>
        <stp>all</stp>
        <stp/>
        <stp/>
        <stp/>
        <stp>T</stp>
        <tr r="J7" s="1"/>
      </tp>
      <tp>
        <v>-3.4771081880289696</v>
        <stp/>
        <stp>StudyData</stp>
        <stp>S.ACGL</stp>
        <stp>PCB</stp>
        <stp>BaseType=Index,Index=1</stp>
        <stp>Close</stp>
        <stp>M</stp>
        <stp>0</stp>
        <stp>all</stp>
        <stp/>
        <stp/>
        <stp/>
        <stp>T</stp>
        <tr r="K7" s="1"/>
      </tp>
      <tp>
        <v>-1.3135946622185208</v>
        <stp/>
        <stp>StudyData</stp>
        <stp>S.ACGL</stp>
        <stp>PCB</stp>
        <stp>BaseType=Index,Index=1</stp>
        <stp>Close</stp>
        <stp>A</stp>
        <stp>0</stp>
        <stp>all</stp>
        <stp/>
        <stp/>
        <stp/>
        <stp>T</stp>
        <tr r="M7" s="1"/>
      </tp>
      <tp>
        <v>7.6439955815054343</v>
        <stp/>
        <stp>StudyData</stp>
        <stp>S.AAPL</stp>
        <stp>PCB</stp>
        <stp>BaseType=Index,Index=1</stp>
        <stp>Close</stp>
        <stp>M</stp>
        <stp>0</stp>
        <stp>all</stp>
        <stp/>
        <stp/>
        <stp/>
        <stp>T</stp>
        <tr r="K3" s="1"/>
      </tp>
      <tp>
        <v>25.457956301037289</v>
        <stp/>
        <stp>StudyData</stp>
        <stp>S.AAPL</stp>
        <stp>PCB</stp>
        <stp>BaseType=Index,Index=1</stp>
        <stp>Close</stp>
        <stp>A</stp>
        <stp>0</stp>
        <stp>all</stp>
        <stp/>
        <stp/>
        <stp/>
        <stp>T</stp>
        <tr r="M3" s="1"/>
      </tp>
      <tp t="s">
        <v/>
        <stp/>
        <stp>StudyData</stp>
        <stp>S.AAPL</stp>
        <stp>PCB</stp>
        <stp>BaseType=Index,Index=1</stp>
        <stp>Close</stp>
        <stp>W</stp>
        <stp>0</stp>
        <stp>all</stp>
        <stp/>
        <stp/>
        <stp/>
        <stp>T</stp>
        <tr r="J3" s="1"/>
      </tp>
      <tp>
        <v>17.870472767486859</v>
        <stp/>
        <stp>StudyData</stp>
        <stp>S.AAPL</stp>
        <stp>PCB</stp>
        <stp>BaseType=Index,Index=1</stp>
        <stp>Close</stp>
        <stp>Q</stp>
        <stp>0</stp>
        <stp>all</stp>
        <stp/>
        <stp/>
        <stp/>
        <stp>T</stp>
        <tr r="L3" s="1"/>
      </tp>
      <tp>
        <v>-8.9262820512820529</v>
        <stp/>
        <stp>StudyData</stp>
        <stp>S.BALL</stp>
        <stp>PCB</stp>
        <stp>BaseType=Index,Index=1</stp>
        <stp>Close</stp>
        <stp>Q</stp>
        <stp>0</stp>
        <stp>all</stp>
        <stp/>
        <stp/>
        <stp/>
        <stp>T</stp>
        <tr r="L54" s="1"/>
      </tp>
      <tp t="s">
        <v/>
        <stp/>
        <stp>StudyData</stp>
        <stp>S.BALL</stp>
        <stp>PCB</stp>
        <stp>BaseType=Index,Index=1</stp>
        <stp>Close</stp>
        <stp>W</stp>
        <stp>0</stp>
        <stp>all</stp>
        <stp/>
        <stp/>
        <stp/>
        <stp>T</stp>
        <tr r="J54" s="1"/>
      </tp>
      <tp>
        <v>7.2871436662261653</v>
        <stp/>
        <stp>StudyData</stp>
        <stp>S.BALL</stp>
        <stp>PCB</stp>
        <stp>BaseType=Index,Index=1</stp>
        <stp>Close</stp>
        <stp>A</stp>
        <stp>0</stp>
        <stp>all</stp>
        <stp/>
        <stp/>
        <stp/>
        <stp>T</stp>
        <tr r="M54" s="1"/>
      </tp>
      <tp>
        <v>-9.7506749245672548</v>
        <stp/>
        <stp>StudyData</stp>
        <stp>S.BALL</stp>
        <stp>PCB</stp>
        <stp>BaseType=Index,Index=1</stp>
        <stp>Close</stp>
        <stp>M</stp>
        <stp>0</stp>
        <stp>all</stp>
        <stp/>
        <stp/>
        <stp/>
        <stp>T</stp>
        <tr r="K54" s="1"/>
      </tp>
      <tp>
        <v>18.1466666667</v>
        <stp/>
        <stp>StudyData</stp>
        <stp>S.KVUE</stp>
        <stp>MA</stp>
        <stp>InputChoice=Close,MAType=Sim,Period=21</stp>
        <stp>MA</stp>
        <stp>D</stp>
        <stp/>
        <stp>all</stp>
        <stp/>
        <stp/>
        <stp/>
        <stp>T</stp>
        <tr r="Q276" s="1"/>
      </tp>
      <tp>
        <v>23.750354341869041</v>
        <stp/>
        <stp>StudyData</stp>
        <stp>S.MRVL</stp>
        <stp>PCB</stp>
        <stp>BaseType=Index,Index=1</stp>
        <stp>Close</stp>
        <stp>M</stp>
        <stp>0</stp>
        <stp>all</stp>
        <stp/>
        <stp/>
        <stp/>
        <stp>T</stp>
        <tr r="K319" s="1"/>
      </tp>
      <tp>
        <v>208.22546481525063</v>
        <stp/>
        <stp>StudyData</stp>
        <stp>S.MRVL</stp>
        <stp>PCB</stp>
        <stp>BaseType=Index,Index=1</stp>
        <stp>Close</stp>
        <stp>A</stp>
        <stp>0</stp>
        <stp>all</stp>
        <stp/>
        <stp/>
        <stp/>
        <stp>T</stp>
        <tr r="M319" s="1"/>
      </tp>
      <tp>
        <v>-12.07157004263318</v>
        <stp/>
        <stp>StudyData</stp>
        <stp>S.MRVL</stp>
        <stp>PCB</stp>
        <stp>BaseType=Index,Index=1</stp>
        <stp>Close</stp>
        <stp>Q</stp>
        <stp>0</stp>
        <stp>all</stp>
        <stp/>
        <stp/>
        <stp/>
        <stp>T</stp>
        <tr r="L319" s="1"/>
      </tp>
      <tp t="s">
        <v/>
        <stp/>
        <stp>StudyData</stp>
        <stp>S.MRVL</stp>
        <stp>PCB</stp>
        <stp>BaseType=Index,Index=1</stp>
        <stp>Close</stp>
        <stp>W</stp>
        <stp>0</stp>
        <stp>all</stp>
        <stp/>
        <stp/>
        <stp/>
        <stp>T</stp>
        <tr r="J319" s="1"/>
      </tp>
      <tp>
        <v>-19.990766389658351</v>
        <stp/>
        <stp>StudyData</stp>
        <stp>S.ODFL</stp>
        <stp>PCB</stp>
        <stp>BaseType=Index,Index=1</stp>
        <stp>Close</stp>
        <stp>Q</stp>
        <stp>0</stp>
        <stp>all</stp>
        <stp/>
        <stp/>
        <stp/>
        <stp>T</stp>
        <tr r="L348" s="1"/>
      </tp>
      <tp t="s">
        <v/>
        <stp/>
        <stp>StudyData</stp>
        <stp>S.ODFL</stp>
        <stp>PCB</stp>
        <stp>BaseType=Index,Index=1</stp>
        <stp>Close</stp>
        <stp>W</stp>
        <stp>0</stp>
        <stp>all</stp>
        <stp/>
        <stp/>
        <stp/>
        <stp>T</stp>
        <tr r="J348" s="1"/>
      </tp>
      <tp>
        <v>-13.332666533306659</v>
        <stp/>
        <stp>StudyData</stp>
        <stp>S.ODFL</stp>
        <stp>PCB</stp>
        <stp>BaseType=Index,Index=1</stp>
        <stp>Close</stp>
        <stp>M</stp>
        <stp>0</stp>
        <stp>all</stp>
        <stp/>
        <stp/>
        <stp/>
        <stp>T</stp>
        <tr r="K348" s="1"/>
      </tp>
      <tp>
        <v>10.522959183673469</v>
        <stp/>
        <stp>StudyData</stp>
        <stp>S.ODFL</stp>
        <stp>PCB</stp>
        <stp>BaseType=Index,Index=1</stp>
        <stp>Close</stp>
        <stp>A</stp>
        <stp>0</stp>
        <stp>all</stp>
        <stp/>
        <stp/>
        <stp/>
        <stp>T</stp>
        <tr r="M348" s="1"/>
      </tp>
      <tp t="s">
        <v/>
        <stp/>
        <stp>StudyData</stp>
        <stp>S.ORCL</stp>
        <stp>PCB</stp>
        <stp>BaseType=Index,Index=1</stp>
        <stp>Close</stp>
        <stp>W</stp>
        <stp>0</stp>
        <stp>all</stp>
        <stp/>
        <stp/>
        <stp/>
        <stp>T</stp>
        <tr r="J352" s="1"/>
      </tp>
      <tp>
        <v>-6.4483111566018527</v>
        <stp/>
        <stp>StudyData</stp>
        <stp>S.ORCL</stp>
        <stp>PCB</stp>
        <stp>BaseType=Index,Index=1</stp>
        <stp>Close</stp>
        <stp>Q</stp>
        <stp>0</stp>
        <stp>all</stp>
        <stp/>
        <stp/>
        <stp/>
        <stp>T</stp>
        <tr r="L352" s="1"/>
      </tp>
      <tp>
        <v>-8.0606223175965734</v>
        <stp/>
        <stp>StudyData</stp>
        <stp>S.ORCL</stp>
        <stp>PCB</stp>
        <stp>BaseType=Index,Index=1</stp>
        <stp>Close</stp>
        <stp>M</stp>
        <stp>0</stp>
        <stp>all</stp>
        <stp/>
        <stp/>
        <stp/>
        <stp>T</stp>
        <tr r="K352" s="1"/>
      </tp>
      <tp>
        <v>-29.659843004463603</v>
        <stp/>
        <stp>StudyData</stp>
        <stp>S.ORCL</stp>
        <stp>PCB</stp>
        <stp>BaseType=Index,Index=1</stp>
        <stp>Close</stp>
        <stp>A</stp>
        <stp>0</stp>
        <stp>all</stp>
        <stp/>
        <stp/>
        <stp/>
        <stp>T</stp>
        <tr r="M352" s="1"/>
      </tp>
      <tp t="s">
        <v/>
        <stp/>
        <stp>StudyData</stp>
        <stp>S.SBAC</stp>
        <stp>PCB</stp>
        <stp>BaseType=Index,Index=1</stp>
        <stp>Close</stp>
        <stp>W</stp>
        <stp>0</stp>
        <stp>all</stp>
        <stp/>
        <stp/>
        <stp/>
        <stp>T</stp>
        <tr r="J403" s="1"/>
      </tp>
      <tp>
        <v>-5.8426838943669965</v>
        <stp/>
        <stp>StudyData</stp>
        <stp>S.SBAC</stp>
        <stp>PCB</stp>
        <stp>BaseType=Index,Index=1</stp>
        <stp>Close</stp>
        <stp>Q</stp>
        <stp>0</stp>
        <stp>all</stp>
        <stp/>
        <stp/>
        <stp/>
        <stp>T</stp>
        <tr r="L403" s="1"/>
      </tp>
      <tp>
        <v>-12.39586628703996</v>
        <stp/>
        <stp>StudyData</stp>
        <stp>S.SBAC</stp>
        <stp>PCB</stp>
        <stp>BaseType=Index,Index=1</stp>
        <stp>Close</stp>
        <stp>M</stp>
        <stp>0</stp>
        <stp>all</stp>
        <stp/>
        <stp/>
        <stp/>
        <stp>T</stp>
        <tr r="K403" s="1"/>
      </tp>
      <tp>
        <v>-14.103293180995708</v>
        <stp/>
        <stp>StudyData</stp>
        <stp>S.SBAC</stp>
        <stp>PCB</stp>
        <stp>BaseType=Index,Index=1</stp>
        <stp>Close</stp>
        <stp>A</stp>
        <stp>0</stp>
        <stp>all</stp>
        <stp/>
        <stp/>
        <stp/>
        <stp>T</stp>
        <tr r="M403" s="1"/>
      </tp>
      <tp t="s">
        <v/>
        <stp/>
        <stp>StudyData</stp>
        <stp>S.GEHC</stp>
        <stp>PCB</stp>
        <stp>BaseType=Index,Index=1</stp>
        <stp>Close</stp>
        <stp>W</stp>
        <stp>0</stp>
        <stp>all</stp>
        <stp/>
        <stp/>
        <stp/>
        <stp>T</stp>
        <tr r="J203" s="1"/>
      </tp>
      <tp>
        <v>4.0931104514919392</v>
        <stp/>
        <stp>StudyData</stp>
        <stp>S.GEHC</stp>
        <stp>PCB</stp>
        <stp>BaseType=Index,Index=1</stp>
        <stp>Close</stp>
        <stp>Q</stp>
        <stp>0</stp>
        <stp>all</stp>
        <stp/>
        <stp/>
        <stp/>
        <stp>T</stp>
        <tr r="L203" s="1"/>
      </tp>
      <tp>
        <v>-18.763716166788587</v>
        <stp/>
        <stp>StudyData</stp>
        <stp>S.GEHC</stp>
        <stp>PCB</stp>
        <stp>BaseType=Index,Index=1</stp>
        <stp>Close</stp>
        <stp>A</stp>
        <stp>0</stp>
        <stp>all</stp>
        <stp/>
        <stp/>
        <stp/>
        <stp>T</stp>
        <tr r="M203" s="1"/>
      </tp>
      <tp>
        <v>-6.4579531096448237</v>
        <stp/>
        <stp>StudyData</stp>
        <stp>S.GEHC</stp>
        <stp>PCB</stp>
        <stp>BaseType=Index,Index=1</stp>
        <stp>Close</stp>
        <stp>M</stp>
        <stp>0</stp>
        <stp>all</stp>
        <stp/>
        <stp/>
        <stp/>
        <stp>T</stp>
        <tr r="K203" s="1"/>
      </tp>
      <tp>
        <v>12.277484086740758</v>
        <stp/>
        <stp>StudyData</stp>
        <stp>S.GNRC</stp>
        <stp>PCB</stp>
        <stp>BaseType=Index,Index=1</stp>
        <stp>Close</stp>
        <stp>M</stp>
        <stp>0</stp>
        <stp>all</stp>
        <stp/>
        <stp/>
        <stp/>
        <stp>T</stp>
        <tr r="K211" s="1"/>
      </tp>
      <tp>
        <v>52.628877319058446</v>
        <stp/>
        <stp>StudyData</stp>
        <stp>S.GNRC</stp>
        <stp>PCB</stp>
        <stp>BaseType=Index,Index=1</stp>
        <stp>Close</stp>
        <stp>A</stp>
        <stp>0</stp>
        <stp>all</stp>
        <stp/>
        <stp/>
        <stp/>
        <stp>T</stp>
        <tr r="M211" s="1"/>
      </tp>
      <tp t="s">
        <v/>
        <stp/>
        <stp>StudyData</stp>
        <stp>S.GNRC</stp>
        <stp>PCB</stp>
        <stp>BaseType=Index,Index=1</stp>
        <stp>Close</stp>
        <stp>W</stp>
        <stp>0</stp>
        <stp>all</stp>
        <stp/>
        <stp/>
        <stp/>
        <stp>T</stp>
        <tr r="J211" s="1"/>
      </tp>
      <tp>
        <v>-28.916362146101566</v>
        <stp/>
        <stp>StudyData</stp>
        <stp>S.GNRC</stp>
        <stp>PCB</stp>
        <stp>BaseType=Index,Index=1</stp>
        <stp>Close</stp>
        <stp>Q</stp>
        <stp>0</stp>
        <stp>all</stp>
        <stp/>
        <stp/>
        <stp/>
        <stp>T</stp>
        <tr r="L211" s="1"/>
      </tp>
      <tp>
        <v>37.414813987263983</v>
        <stp/>
        <stp>StudyData</stp>
        <stp>S.INTC</stp>
        <stp>PCB</stp>
        <stp>BaseType=Index,Index=1</stp>
        <stp>Close</stp>
        <stp>M</stp>
        <stp>0</stp>
        <stp>all</stp>
        <stp/>
        <stp/>
        <stp/>
        <stp>T</stp>
        <tr r="K247" s="1"/>
      </tp>
      <tp>
        <v>233.33333333333331</v>
        <stp/>
        <stp>StudyData</stp>
        <stp>S.INTC</stp>
        <stp>PCB</stp>
        <stp>BaseType=Index,Index=1</stp>
        <stp>Close</stp>
        <stp>A</stp>
        <stp>0</stp>
        <stp>all</stp>
        <stp/>
        <stp/>
        <stp/>
        <stp>T</stp>
        <tr r="M247" s="1"/>
      </tp>
      <tp>
        <v>-11.9100479839576</v>
        <stp/>
        <stp>StudyData</stp>
        <stp>S.INTC</stp>
        <stp>PCB</stp>
        <stp>BaseType=Index,Index=1</stp>
        <stp>Close</stp>
        <stp>Q</stp>
        <stp>0</stp>
        <stp>all</stp>
        <stp/>
        <stp/>
        <stp/>
        <stp>T</stp>
        <tr r="L247" s="1"/>
      </tp>
      <tp t="s">
        <v/>
        <stp/>
        <stp>StudyData</stp>
        <stp>S.INTC</stp>
        <stp>PCB</stp>
        <stp>BaseType=Index,Index=1</stp>
        <stp>Close</stp>
        <stp>W</stp>
        <stp>0</stp>
        <stp>all</stp>
        <stp/>
        <stp/>
        <stp/>
        <stp>T</stp>
        <tr r="J247" s="1"/>
      </tp>
      <tp>
        <v>254.0852380952</v>
        <stp/>
        <stp>StudyData</stp>
        <stp>S.AMZN</stp>
        <stp>MA</stp>
        <stp>InputChoice=Close,MAType=Sim,Period=21</stp>
        <stp>MA</stp>
        <stp>D</stp>
        <stp/>
        <stp>all</stp>
        <stp/>
        <stp/>
        <stp/>
        <stp>T</stp>
        <tr r="Q33" s="1"/>
      </tp>
      <tp t="s">
        <v/>
        <stp/>
        <stp>StudyData</stp>
        <stp>S.HSIC</stp>
        <stp>PCB</stp>
        <stp>BaseType=Index,Index=1</stp>
        <stp>Close</stp>
        <stp>W</stp>
        <stp>0</stp>
        <stp>all</stp>
        <stp/>
        <stp/>
        <stp/>
        <stp>T</stp>
        <tr r="J233" s="1"/>
      </tp>
      <tp>
        <v>3.4123563218390909</v>
        <stp/>
        <stp>StudyData</stp>
        <stp>S.HSIC</stp>
        <stp>PCB</stp>
        <stp>BaseType=Index,Index=1</stp>
        <stp>Close</stp>
        <stp>Q</stp>
        <stp>0</stp>
        <stp>all</stp>
        <stp/>
        <stp/>
        <stp/>
        <stp>T</stp>
        <tr r="L233" s="1"/>
      </tp>
      <tp>
        <v>14.276263561788841</v>
        <stp/>
        <stp>StudyData</stp>
        <stp>S.HSIC</stp>
        <stp>PCB</stp>
        <stp>BaseType=Index,Index=1</stp>
        <stp>Close</stp>
        <stp>A</stp>
        <stp>0</stp>
        <stp>all</stp>
        <stp/>
        <stp/>
        <stp/>
        <stp>T</stp>
        <tr r="M233" s="1"/>
      </tp>
      <tp>
        <v>-3.8195991091313948</v>
        <stp/>
        <stp>StudyData</stp>
        <stp>S.HSIC</stp>
        <stp>PCB</stp>
        <stp>BaseType=Index,Index=1</stp>
        <stp>Close</stp>
        <stp>M</stp>
        <stp>0</stp>
        <stp>all</stp>
        <stp/>
        <stp/>
        <stp/>
        <stp>T</stp>
        <tr r="K233" s="1"/>
      </tp>
      <tp t="s">
        <v/>
        <stp/>
        <stp>StudyData</stp>
        <stp>S.KLAC</stp>
        <stp>PCB</stp>
        <stp>BaseType=Index,Index=1</stp>
        <stp>Close</stp>
        <stp>W</stp>
        <stp>0</stp>
        <stp>all</stp>
        <stp/>
        <stp/>
        <stp/>
        <stp>T</stp>
        <tr r="J271" s="1"/>
      </tp>
      <tp>
        <v>-37.715024361141488</v>
        <stp/>
        <stp>StudyData</stp>
        <stp>S.KLAC</stp>
        <stp>PCB</stp>
        <stp>BaseType=Index,Index=1</stp>
        <stp>Close</stp>
        <stp>Q</stp>
        <stp>0</stp>
        <stp>all</stp>
        <stp/>
        <stp/>
        <stp/>
        <stp>T</stp>
        <tr r="L271" s="1"/>
      </tp>
      <tp>
        <v>7.107438016528925</v>
        <stp/>
        <stp>StudyData</stp>
        <stp>S.KLAC</stp>
        <stp>PCB</stp>
        <stp>BaseType=Index,Index=1</stp>
        <stp>Close</stp>
        <stp>M</stp>
        <stp>0</stp>
        <stp>all</stp>
        <stp/>
        <stp/>
        <stp/>
        <stp>T</stp>
        <tr r="K271" s="1"/>
      </tp>
      <tp>
        <v>54.666666666666679</v>
        <stp/>
        <stp>StudyData</stp>
        <stp>S.KLAC</stp>
        <stp>PCB</stp>
        <stp>BaseType=Index,Index=1</stp>
        <stp>Close</stp>
        <stp>A</stp>
        <stp>0</stp>
        <stp>all</stp>
        <stp/>
        <stp/>
        <stp/>
        <stp>T</stp>
        <tr r="M271" s="1"/>
      </tp>
      <tp>
        <v>6.9352380951999999</v>
        <stp/>
        <stp>StudyData</stp>
        <stp>ATR(S.SHW,MAType:=Sim,Period:=21)</stp>
        <stp>Bar</stp>
        <stp/>
        <stp>Close</stp>
        <stp>D</stp>
        <stp/>
        <stp/>
        <stp/>
        <stp/>
        <stp/>
        <stp>T</stp>
        <tr r="P406" s="1"/>
      </tp>
      <tp>
        <v>2.5299999999999998</v>
        <stp/>
        <stp>StudyData</stp>
        <stp>ATR(S.SJM,MAType:=Sim,Period:=21)</stp>
        <stp>Bar</stp>
        <stp/>
        <stp>Close</stp>
        <stp>D</stp>
        <stp/>
        <stp/>
        <stp/>
        <stp/>
        <stp/>
        <stp>T</stp>
        <tr r="P407" s="1"/>
      </tp>
      <tp>
        <v>1.8576190476000001</v>
        <stp/>
        <stp>StudyData</stp>
        <stp>ATR(S.SLB,MAType:=Sim,Period:=21)</stp>
        <stp>Bar</stp>
        <stp/>
        <stp>Close</stp>
        <stp>D</stp>
        <stp/>
        <stp/>
        <stp/>
        <stp/>
        <stp/>
        <stp>T</stp>
        <tr r="P408" s="1"/>
      </tp>
      <tp>
        <v>5.9880952380999997</v>
        <stp/>
        <stp>StudyData</stp>
        <stp>ATR(S.SNA,MAType:=Sim,Period:=21)</stp>
        <stp>Bar</stp>
        <stp/>
        <stp>Close</stp>
        <stp>D</stp>
        <stp/>
        <stp/>
        <stp/>
        <stp/>
        <stp/>
        <stp>T</stp>
        <tr r="P410" s="1"/>
      </tp>
      <tp>
        <v>2.9214285713999999</v>
        <stp/>
        <stp>StudyData</stp>
        <stp>ATR(S.SPG,MAType:=Sim,Period:=21)</stp>
        <stp>Bar</stp>
        <stp/>
        <stp>Close</stp>
        <stp>D</stp>
        <stp/>
        <stp/>
        <stp/>
        <stp/>
        <stp/>
        <stp>T</stp>
        <tr r="P415" s="1"/>
      </tp>
      <tp>
        <v>1.7076190475999999</v>
        <stp/>
        <stp>StudyData</stp>
        <stp>ATR(S.SRE,MAType:=Sim,Period:=21)</stp>
        <stp>Bar</stp>
        <stp/>
        <stp>Close</stp>
        <stp>D</stp>
        <stp/>
        <stp/>
        <stp/>
        <stp/>
        <stp/>
        <stp>T</stp>
        <tr r="P417" s="1"/>
      </tp>
      <tp>
        <v>4.5480952381000002</v>
        <stp/>
        <stp>StudyData</stp>
        <stp>ATR(S.STE,MAType:=Sim,Period:=21)</stp>
        <stp>Bar</stp>
        <stp/>
        <stp>Close</stp>
        <stp>D</stp>
        <stp/>
        <stp/>
        <stp/>
        <stp/>
        <stp/>
        <stp>T</stp>
        <tr r="P418" s="1"/>
      </tp>
      <tp t="s">
        <v/>
        <stp/>
        <stp>StudyData</stp>
        <stp>S.IR</stp>
        <stp>PCB</stp>
        <stp>BaseType=Index,Index=1</stp>
        <stp>Close</stp>
        <stp>W</stp>
        <stp>0</stp>
        <stp>all</stp>
        <stp/>
        <stp/>
        <stp/>
        <stp>T</stp>
        <tr r="J252" s="1"/>
      </tp>
      <tp t="s">
        <v/>
        <stp/>
        <stp>StudyData</stp>
        <stp>S.KR</stp>
        <stp>PCB</stp>
        <stp>BaseType=Index,Index=1</stp>
        <stp>Close</stp>
        <stp>W</stp>
        <stp>0</stp>
        <stp>all</stp>
        <stp/>
        <stp/>
        <stp/>
        <stp>T</stp>
        <tr r="J275" s="1"/>
      </tp>
      <tp>
        <v>5.7806591031874675</v>
        <stp/>
        <stp>StudyData</stp>
        <stp>S.KR</stp>
        <stp>PCB</stp>
        <stp>BaseType=Index,Index=1</stp>
        <stp>Close</stp>
        <stp>Q</stp>
        <stp>0</stp>
        <stp>all</stp>
        <stp/>
        <stp/>
        <stp/>
        <stp>T</stp>
        <tr r="L275" s="1"/>
      </tp>
      <tp>
        <v>-7.2081961214782257</v>
        <stp/>
        <stp>StudyData</stp>
        <stp>S.IR</stp>
        <stp>PCB</stp>
        <stp>BaseType=Index,Index=1</stp>
        <stp>Close</stp>
        <stp>Q</stp>
        <stp>0</stp>
        <stp>all</stp>
        <stp/>
        <stp/>
        <stp/>
        <stp>T</stp>
        <tr r="L252" s="1"/>
      </tp>
      <tp t="s">
        <v/>
        <stp/>
        <stp>StudyData</stp>
        <stp>S.BR</stp>
        <stp>PCB</stp>
        <stp>BaseType=Index,Index=1</stp>
        <stp>Close</stp>
        <stp>W</stp>
        <stp>0</stp>
        <stp>all</stp>
        <stp/>
        <stp/>
        <stp/>
        <stp>T</stp>
        <tr r="J68" s="1"/>
      </tp>
      <tp>
        <v>19.583789704271624</v>
        <stp/>
        <stp>StudyData</stp>
        <stp>S.BR</stp>
        <stp>PCB</stp>
        <stp>BaseType=Index,Index=1</stp>
        <stp>Close</stp>
        <stp>Q</stp>
        <stp>0</stp>
        <stp>all</stp>
        <stp/>
        <stp/>
        <stp/>
        <stp>T</stp>
        <tr r="L68" s="1"/>
      </tp>
      <tp>
        <v>-10.203969733523405</v>
        <stp/>
        <stp>StudyData</stp>
        <stp>S.BR</stp>
        <stp>PCB</stp>
        <stp>BaseType=Index,Index=1</stp>
        <stp>Close</stp>
        <stp>M</stp>
        <stp>0</stp>
        <stp>all</stp>
        <stp/>
        <stp/>
        <stp/>
        <stp>T</stp>
        <tr r="K68" s="1"/>
      </tp>
      <tp>
        <v>-5.9859154929577496</v>
        <stp/>
        <stp>StudyData</stp>
        <stp>S.KR</stp>
        <stp>PCB</stp>
        <stp>BaseType=Index,Index=1</stp>
        <stp>Close</stp>
        <stp>A</stp>
        <stp>0</stp>
        <stp>all</stp>
        <stp/>
        <stp/>
        <stp/>
        <stp>T</stp>
        <tr r="M275" s="1"/>
      </tp>
      <tp>
        <v>-3.9636455440545322</v>
        <stp/>
        <stp>StudyData</stp>
        <stp>S.IR</stp>
        <stp>PCB</stp>
        <stp>BaseType=Index,Index=1</stp>
        <stp>Close</stp>
        <stp>A</stp>
        <stp>0</stp>
        <stp>all</stp>
        <stp/>
        <stp/>
        <stp/>
        <stp>T</stp>
        <tr r="M252" s="1"/>
      </tp>
      <tp>
        <v>2.0855057351407766</v>
        <stp/>
        <stp>StudyData</stp>
        <stp>S.KR</stp>
        <stp>PCB</stp>
        <stp>BaseType=Index,Index=1</stp>
        <stp>Close</stp>
        <stp>M</stp>
        <stp>0</stp>
        <stp>all</stp>
        <stp/>
        <stp/>
        <stp/>
        <stp>T</stp>
        <tr r="K275" s="1"/>
      </tp>
      <tp>
        <v>-1.2589227774172602</v>
        <stp/>
        <stp>StudyData</stp>
        <stp>S.IR</stp>
        <stp>PCB</stp>
        <stp>BaseType=Index,Index=1</stp>
        <stp>Close</stp>
        <stp>M</stp>
        <stp>0</stp>
        <stp>all</stp>
        <stp/>
        <stp/>
        <stp/>
        <stp>T</stp>
        <tr r="K252" s="1"/>
      </tp>
      <tp>
        <v>-26.616480709772819</v>
        <stp/>
        <stp>StudyData</stp>
        <stp>S.BR</stp>
        <stp>PCB</stp>
        <stp>BaseType=Index,Index=1</stp>
        <stp>Close</stp>
        <stp>A</stp>
        <stp>0</stp>
        <stp>all</stp>
        <stp/>
        <stp/>
        <stp/>
        <stp>T</stp>
        <tr r="M68" s="1"/>
      </tp>
      <tp>
        <v>3.990952381</v>
        <stp/>
        <stp>StudyData</stp>
        <stp>ATR(S.STT,MAType:=Sim,Period:=21)</stp>
        <stp>Bar</stp>
        <stp/>
        <stp>Close</stp>
        <stp>D</stp>
        <stp/>
        <stp/>
        <stp/>
        <stp/>
        <stp/>
        <stp>T</stp>
        <tr r="P420" s="1"/>
      </tp>
      <tp>
        <v>2.9171428571</v>
        <stp/>
        <stp>StudyData</stp>
        <stp>ATR(S.STZ,MAType:=Sim,Period:=21)</stp>
        <stp>Bar</stp>
        <stp/>
        <stp>Close</stp>
        <stp>D</stp>
        <stp/>
        <stp/>
        <stp/>
        <stp/>
        <stp/>
        <stp>T</stp>
        <tr r="P422" s="1"/>
      </tp>
      <tp>
        <v>42.644285714299997</v>
        <stp/>
        <stp>StudyData</stp>
        <stp>ATR(S.STX,MAType:=Sim,Period:=21)</stp>
        <stp>Bar</stp>
        <stp/>
        <stp>Close</stp>
        <stp>D</stp>
        <stp/>
        <stp/>
        <stp/>
        <stp/>
        <stp/>
        <stp>T</stp>
        <tr r="P421" s="1"/>
      </tp>
      <tp>
        <v>2.5852380951999998</v>
        <stp/>
        <stp>StudyData</stp>
        <stp>ATR(S.SWK,MAType:=Sim,Period:=21)</stp>
        <stp>Bar</stp>
        <stp/>
        <stp>Close</stp>
        <stp>D</stp>
        <stp/>
        <stp/>
        <stp/>
        <stp/>
        <stp/>
        <stp>T</stp>
        <tr r="P424" s="1"/>
      </tp>
      <tp>
        <v>1.9861904762</v>
        <stp/>
        <stp>StudyData</stp>
        <stp>ATR(S.SYF,MAType:=Sim,Period:=21)</stp>
        <stp>Bar</stp>
        <stp/>
        <stp>Close</stp>
        <stp>D</stp>
        <stp/>
        <stp/>
        <stp/>
        <stp/>
        <stp/>
        <stp>T</stp>
        <tr r="P426" s="1"/>
      </tp>
      <tp>
        <v>8.7857142856999992</v>
        <stp/>
        <stp>StudyData</stp>
        <stp>ATR(S.SYK,MAType:=Sim,Period:=21)</stp>
        <stp>Bar</stp>
        <stp/>
        <stp>Close</stp>
        <stp>D</stp>
        <stp/>
        <stp/>
        <stp/>
        <stp/>
        <stp/>
        <stp>T</stp>
        <tr r="P427" s="1"/>
      </tp>
      <tp>
        <v>1.6242857143</v>
        <stp/>
        <stp>StudyData</stp>
        <stp>ATR(S.SYY,MAType:=Sim,Period:=21)</stp>
        <stp>Bar</stp>
        <stp/>
        <stp>Close</stp>
        <stp>D</stp>
        <stp/>
        <stp/>
        <stp/>
        <stp/>
        <stp/>
        <stp>T</stp>
        <tr r="P428" s="1"/>
      </tp>
      <tp>
        <v>7.5132394709000003</v>
        <stp/>
        <stp>StudyData</stp>
        <stp>S.ODFL</stp>
        <stp>StdDev</stp>
        <stp>InputChoice=Close,Period1=21</stp>
        <stp>STDDEV</stp>
        <stp>D</stp>
        <stp/>
        <stp>all</stp>
        <stp/>
        <stp/>
        <stp/>
        <stp>T</stp>
        <tr r="R348" s="1"/>
      </tp>
      <tp>
        <v>7.1036533987999997</v>
        <stp/>
        <stp>StudyData</stp>
        <stp>S.ORCL</stp>
        <stp>StdDev</stp>
        <stp>InputChoice=Close,Period1=21</stp>
        <stp>STDDEV</stp>
        <stp>D</stp>
        <stp/>
        <stp>all</stp>
        <stp/>
        <stp/>
        <stp/>
        <stp>T</stp>
        <tr r="R352" s="1"/>
      </tp>
      <tp>
        <v>1.4531645037000001</v>
        <stp/>
        <stp>StudyData</stp>
        <stp>S.ORLY</stp>
        <stp>StdDev</stp>
        <stp>InputChoice=Close,Period1=21</stp>
        <stp>STDDEV</stp>
        <stp>D</stp>
        <stp/>
        <stp>all</stp>
        <stp/>
        <stp/>
        <stp/>
        <stp>T</stp>
        <tr r="R353" s="1"/>
      </tp>
      <tp>
        <v>1.7511944741000001</v>
        <stp/>
        <stp>StudyData</stp>
        <stp>S.OTIS</stp>
        <stp>StdDev</stp>
        <stp>InputChoice=Close,Period1=21</stp>
        <stp>STDDEV</stp>
        <stp>D</stp>
        <stp/>
        <stp>all</stp>
        <stp/>
        <stp/>
        <stp/>
        <stp>T</stp>
        <tr r="R354" s="1"/>
      </tp>
      <tp>
        <v>13.032434544744044</v>
        <stp/>
        <stp>StudyData</stp>
        <stp>S.TRMB</stp>
        <stp>PCB</stp>
        <stp>BaseType=Index,Index=1</stp>
        <stp>Close</stp>
        <stp>Q</stp>
        <stp>0</stp>
        <stp>all</stp>
        <stp/>
        <stp/>
        <stp/>
        <stp>T</stp>
        <tr r="L444" s="1"/>
      </tp>
      <tp t="s">
        <v/>
        <stp/>
        <stp>StudyData</stp>
        <stp>S.TRMB</stp>
        <stp>PCB</stp>
        <stp>BaseType=Index,Index=1</stp>
        <stp>Close</stp>
        <stp>W</stp>
        <stp>0</stp>
        <stp>all</stp>
        <stp/>
        <stp/>
        <stp/>
        <stp>T</stp>
        <tr r="J444" s="1"/>
      </tp>
      <tp>
        <v>-26.164645820038295</v>
        <stp/>
        <stp>StudyData</stp>
        <stp>S.TRMB</stp>
        <stp>PCB</stp>
        <stp>BaseType=Index,Index=1</stp>
        <stp>Close</stp>
        <stp>A</stp>
        <stp>0</stp>
        <stp>all</stp>
        <stp/>
        <stp/>
        <stp/>
        <stp>T</stp>
        <tr r="M444" s="1"/>
      </tp>
      <tp>
        <v>-3.4868201534868142</v>
        <stp/>
        <stp>StudyData</stp>
        <stp>S.TRMB</stp>
        <stp>PCB</stp>
        <stp>BaseType=Index,Index=1</stp>
        <stp>Close</stp>
        <stp>M</stp>
        <stp>0</stp>
        <stp>all</stp>
        <stp/>
        <stp/>
        <stp/>
        <stp>T</stp>
        <tr r="K444" s="1"/>
      </tp>
      <tp>
        <v>-3.1058210898270442</v>
        <stp/>
        <stp>StudyData</stp>
        <stp>S.FITB</stp>
        <stp>PCB</stp>
        <stp>BaseType=Index,Index=1</stp>
        <stp>Close</stp>
        <stp>M</stp>
        <stp>0</stp>
        <stp>all</stp>
        <stp/>
        <stp/>
        <stp/>
        <stp>T</stp>
        <tr r="K191" s="1"/>
      </tp>
      <tp>
        <v>11.301004058961757</v>
        <stp/>
        <stp>StudyData</stp>
        <stp>S.FITB</stp>
        <stp>PCB</stp>
        <stp>BaseType=Index,Index=1</stp>
        <stp>Close</stp>
        <stp>A</stp>
        <stp>0</stp>
        <stp>all</stp>
        <stp/>
        <stp/>
        <stp/>
        <stp>T</stp>
        <tr r="M191" s="1"/>
      </tp>
      <tp>
        <v>52.1</v>
        <stp/>
        <stp>StudyData</stp>
        <stp>S.FITB</stp>
        <stp>PCB</stp>
        <stp>BaseType=Index,Index=1</stp>
        <stp>Close</stp>
        <stp>Q</stp>
        <stp>0</stp>
        <stp>all</stp>
        <stp/>
        <stp/>
        <stp/>
        <stp>T</stp>
        <tr r="L191" s="1"/>
      </tp>
      <tp t="s">
        <v/>
        <stp/>
        <stp>StudyData</stp>
        <stp>S.FITB</stp>
        <stp>PCB</stp>
        <stp>BaseType=Index,Index=1</stp>
        <stp>Close</stp>
        <stp>W</stp>
        <stp>0</stp>
        <stp>all</stp>
        <stp/>
        <stp/>
        <stp/>
        <stp>T</stp>
        <tr r="J191" s="1"/>
      </tp>
      <tp>
        <v>10.041928721174008</v>
        <stp/>
        <stp>StudyData</stp>
        <stp>S.ABNB</stp>
        <stp>PCB</stp>
        <stp>BaseType=Index,Index=1</stp>
        <stp>Close</stp>
        <stp>Q</stp>
        <stp>0</stp>
        <stp>all</stp>
        <stp/>
        <stp/>
        <stp/>
        <stp>T</stp>
        <tr r="L5" s="1"/>
      </tp>
      <tp t="s">
        <v/>
        <stp/>
        <stp>StudyData</stp>
        <stp>S.ABNB</stp>
        <stp>PCB</stp>
        <stp>BaseType=Index,Index=1</stp>
        <stp>Close</stp>
        <stp>W</stp>
        <stp>0</stp>
        <stp>all</stp>
        <stp/>
        <stp/>
        <stp/>
        <stp>T</stp>
        <tr r="J5" s="1"/>
      </tp>
      <tp>
        <v>16.025641025641026</v>
        <stp/>
        <stp>StudyData</stp>
        <stp>S.ABNB</stp>
        <stp>PCB</stp>
        <stp>BaseType=Index,Index=1</stp>
        <stp>Close</stp>
        <stp>A</stp>
        <stp>0</stp>
        <stp>all</stp>
        <stp/>
        <stp/>
        <stp/>
        <stp>T</stp>
        <tr r="M5" s="1"/>
      </tp>
      <tp>
        <v>-14.054142560855801</v>
        <stp/>
        <stp>StudyData</stp>
        <stp>S.ABNB</stp>
        <stp>PCB</stp>
        <stp>BaseType=Index,Index=1</stp>
        <stp>Close</stp>
        <stp>M</stp>
        <stp>0</stp>
        <stp>all</stp>
        <stp/>
        <stp/>
        <stp/>
        <stp>T</stp>
        <tr r="K5" s="1"/>
      </tp>
      <tp t="s">
        <v/>
        <stp/>
        <stp>StudyData</stp>
        <stp>S.BIIB</stp>
        <stp>PCB</stp>
        <stp>BaseType=Index,Index=1</stp>
        <stp>Close</stp>
        <stp>W</stp>
        <stp>0</stp>
        <stp>all</stp>
        <stp/>
        <stp/>
        <stp/>
        <stp>T</stp>
        <tr r="J62" s="1"/>
      </tp>
      <tp>
        <v>5.3411089512172509</v>
        <stp/>
        <stp>StudyData</stp>
        <stp>S.BIIB</stp>
        <stp>PCB</stp>
        <stp>BaseType=Index,Index=1</stp>
        <stp>Close</stp>
        <stp>Q</stp>
        <stp>0</stp>
        <stp>all</stp>
        <stp/>
        <stp/>
        <stp/>
        <stp>T</stp>
        <tr r="L62" s="1"/>
      </tp>
      <tp>
        <v>29.325529859651109</v>
        <stp/>
        <stp>StudyData</stp>
        <stp>S.BIIB</stp>
        <stp>PCB</stp>
        <stp>BaseType=Index,Index=1</stp>
        <stp>Close</stp>
        <stp>A</stp>
        <stp>0</stp>
        <stp>all</stp>
        <stp/>
        <stp/>
        <stp/>
        <stp>T</stp>
        <tr r="M62" s="1"/>
      </tp>
      <tp>
        <v>5.0542349411493142</v>
        <stp/>
        <stp>StudyData</stp>
        <stp>S.BIIB</stp>
        <stp>PCB</stp>
        <stp>BaseType=Index,Index=1</stp>
        <stp>Close</stp>
        <stp>M</stp>
        <stp>0</stp>
        <stp>all</stp>
        <stp/>
        <stp/>
        <stp/>
        <stp>T</stp>
        <tr r="K62" s="1"/>
      </tp>
      <tp t="s">
        <v/>
        <stp/>
        <stp>StudyData</stp>
        <stp>S.BRKB</stp>
        <stp>PCB</stp>
        <stp>BaseType=Index,Index=1</stp>
        <stp>Close</stp>
        <stp>W</stp>
        <stp>0</stp>
        <stp>all</stp>
        <stp/>
        <stp/>
        <stp/>
        <stp>T</stp>
        <tr r="J69" s="1"/>
      </tp>
      <tp>
        <v>1.017206578868489</v>
        <stp/>
        <stp>StudyData</stp>
        <stp>S.BRKB</stp>
        <stp>PCB</stp>
        <stp>BaseType=Index,Index=1</stp>
        <stp>Close</stp>
        <stp>Q</stp>
        <stp>0</stp>
        <stp>all</stp>
        <stp/>
        <stp/>
        <stp/>
        <stp>T</stp>
        <tr r="L69" s="1"/>
      </tp>
      <tp>
        <v>0.56301601511986155</v>
        <stp/>
        <stp>StudyData</stp>
        <stp>S.BRKB</stp>
        <stp>PCB</stp>
        <stp>BaseType=Index,Index=1</stp>
        <stp>Close</stp>
        <stp>A</stp>
        <stp>0</stp>
        <stp>all</stp>
        <stp/>
        <stp/>
        <stp/>
        <stp>T</stp>
        <tr r="M69" s="1"/>
      </tp>
      <tp>
        <v>0.28768128881217159</v>
        <stp/>
        <stp>StudyData</stp>
        <stp>S.BRKB</stp>
        <stp>PCB</stp>
        <stp>BaseType=Index,Index=1</stp>
        <stp>Close</stp>
        <stp>M</stp>
        <stp>0</stp>
        <stp>all</stp>
        <stp/>
        <stp/>
        <stp/>
        <stp>T</stp>
        <tr r="K69" s="1"/>
      </tp>
      <tp t="s">
        <v/>
        <stp/>
        <stp>StudyData</stp>
        <stp>S.HUBB</stp>
        <stp>PCB</stp>
        <stp>BaseType=Index,Index=1</stp>
        <stp>Close</stp>
        <stp>W</stp>
        <stp>0</stp>
        <stp>all</stp>
        <stp/>
        <stp/>
        <stp/>
        <stp>T</stp>
        <tr r="J236" s="1"/>
      </tp>
      <tp>
        <v>-10.814220183486245</v>
        <stp/>
        <stp>StudyData</stp>
        <stp>S.HUBB</stp>
        <stp>PCB</stp>
        <stp>BaseType=Index,Index=1</stp>
        <stp>Close</stp>
        <stp>Q</stp>
        <stp>0</stp>
        <stp>all</stp>
        <stp/>
        <stp/>
        <stp/>
        <stp>T</stp>
        <tr r="L236" s="1"/>
      </tp>
      <tp>
        <v>3.0066225165562921</v>
        <stp/>
        <stp>StudyData</stp>
        <stp>S.HUBB</stp>
        <stp>PCB</stp>
        <stp>BaseType=Index,Index=1</stp>
        <stp>Close</stp>
        <stp>M</stp>
        <stp>0</stp>
        <stp>all</stp>
        <stp/>
        <stp/>
        <stp/>
        <stp>T</stp>
        <tr r="K236" s="1"/>
      </tp>
      <tp>
        <v>5.0685640944810944</v>
        <stp/>
        <stp>StudyData</stp>
        <stp>S.HUBB</stp>
        <stp>PCB</stp>
        <stp>BaseType=Index,Index=1</stp>
        <stp>Close</stp>
        <stp>A</stp>
        <stp>0</stp>
        <stp>all</stp>
        <stp/>
        <stp/>
        <stp/>
        <stp>T</stp>
        <tr r="M236" s="1"/>
      </tp>
      <tp>
        <v>8.5485714286000007</v>
        <stp/>
        <stp>StudyData</stp>
        <stp>ATR(S.RCL,MAType:=Sim,Period:=21)</stp>
        <stp>Bar</stp>
        <stp/>
        <stp>Close</stp>
        <stp>D</stp>
        <stp/>
        <stp/>
        <stp/>
        <stp/>
        <stp/>
        <stp>T</stp>
        <tr r="P388" s="1"/>
      </tp>
      <tp>
        <v>0.9723809524</v>
        <stp/>
        <stp>StudyData</stp>
        <stp>ATR(S.REG,MAType:=Sim,Period:=21)</stp>
        <stp>Bar</stp>
        <stp/>
        <stp>Close</stp>
        <stp>D</stp>
        <stp/>
        <stp/>
        <stp/>
        <stp/>
        <stp/>
        <stp>T</stp>
        <tr r="P390" s="1"/>
      </tp>
      <tp>
        <v>3.7933333333000001</v>
        <stp/>
        <stp>StudyData</stp>
        <stp>ATR(S.RJF,MAType:=Sim,Period:=21)</stp>
        <stp>Bar</stp>
        <stp/>
        <stp>Close</stp>
        <stp>D</stp>
        <stp/>
        <stp/>
        <stp/>
        <stp/>
        <stp/>
        <stp>T</stp>
        <tr r="P393" s="1"/>
      </tp>
      <tp>
        <v>5.5623809523999999</v>
        <stp/>
        <stp>StudyData</stp>
        <stp>ATR(S.RMD,MAType:=Sim,Period:=21)</stp>
        <stp>Bar</stp>
        <stp/>
        <stp>Close</stp>
        <stp>D</stp>
        <stp/>
        <stp/>
        <stp/>
        <stp/>
        <stp/>
        <stp>T</stp>
        <tr r="P395" s="1"/>
      </tp>
      <tp>
        <v>0.83428571429999998</v>
        <stp/>
        <stp>StudyData</stp>
        <stp>ATR(S.ROL,MAType:=Sim,Period:=21)</stp>
        <stp>Bar</stp>
        <stp/>
        <stp>Close</stp>
        <stp>D</stp>
        <stp/>
        <stp/>
        <stp/>
        <stp/>
        <stp/>
        <stp>T</stp>
        <tr r="P397" s="1"/>
      </tp>
      <tp>
        <v>9.6595238094999996</v>
        <stp/>
        <stp>StudyData</stp>
        <stp>ATR(S.ROK,MAType:=Sim,Period:=21)</stp>
        <stp>Bar</stp>
        <stp/>
        <stp>Close</stp>
        <stp>D</stp>
        <stp/>
        <stp/>
        <stp/>
        <stp/>
        <stp/>
        <stp>T</stp>
        <tr r="P396" s="1"/>
      </tp>
      <tp>
        <v>9.2476190476000006</v>
        <stp/>
        <stp>StudyData</stp>
        <stp>ATR(S.ROP,MAType:=Sim,Period:=21)</stp>
        <stp>Bar</stp>
        <stp/>
        <stp>Close</stp>
        <stp>D</stp>
        <stp/>
        <stp/>
        <stp/>
        <stp/>
        <stp/>
        <stp>T</stp>
        <tr r="P398" s="1"/>
      </tp>
      <tp>
        <v>3.2928571429</v>
        <stp/>
        <stp>StudyData</stp>
        <stp>ATR(S.RSG,MAType:=Sim,Period:=21)</stp>
        <stp>Bar</stp>
        <stp/>
        <stp>Close</stp>
        <stp>D</stp>
        <stp/>
        <stp/>
        <stp/>
        <stp/>
        <stp/>
        <stp>T</stp>
        <tr r="P400" s="1"/>
      </tp>
      <tp>
        <v>-6.089743589743585</v>
        <stp/>
        <stp>StudyData</stp>
        <stp>S.MS</stp>
        <stp>PCB</stp>
        <stp>BaseType=Index,Index=1</stp>
        <stp>Close</stp>
        <stp>Q</stp>
        <stp>0</stp>
        <stp>all</stp>
        <stp/>
        <stp/>
        <stp/>
        <stp>T</stp>
        <tr r="L320" s="1"/>
      </tp>
      <tp t="s">
        <v/>
        <stp/>
        <stp>StudyData</stp>
        <stp>S.MS</stp>
        <stp>PCB</stp>
        <stp>BaseType=Index,Index=1</stp>
        <stp>Close</stp>
        <stp>W</stp>
        <stp>0</stp>
        <stp>all</stp>
        <stp/>
        <stp/>
        <stp/>
        <stp>T</stp>
        <tr r="J320" s="1"/>
      </tp>
      <tp>
        <v>-7.5066493963633443</v>
        <stp/>
        <stp>StudyData</stp>
        <stp>S.GS</stp>
        <stp>PCB</stp>
        <stp>BaseType=Index,Index=1</stp>
        <stp>Close</stp>
        <stp>Q</stp>
        <stp>0</stp>
        <stp>all</stp>
        <stp/>
        <stp/>
        <stp/>
        <stp>T</stp>
        <tr r="L217" s="1"/>
      </tp>
      <tp>
        <v>-11.899820118998193</v>
        <stp/>
        <stp>StudyData</stp>
        <stp>S.ES</stp>
        <stp>PCB</stp>
        <stp>BaseType=Index,Index=1</stp>
        <stp>Close</stp>
        <stp>Q</stp>
        <stp>0</stp>
        <stp>all</stp>
        <stp/>
        <stp/>
        <stp/>
        <stp>T</stp>
        <tr r="L167" s="1"/>
      </tp>
      <tp t="s">
        <v/>
        <stp/>
        <stp>StudyData</stp>
        <stp>S.ES</stp>
        <stp>PCB</stp>
        <stp>BaseType=Index,Index=1</stp>
        <stp>Close</stp>
        <stp>W</stp>
        <stp>0</stp>
        <stp>all</stp>
        <stp/>
        <stp/>
        <stp/>
        <stp>T</stp>
        <tr r="J167" s="1"/>
      </tp>
      <tp t="s">
        <v/>
        <stp/>
        <stp>StudyData</stp>
        <stp>S.GS</stp>
        <stp>PCB</stp>
        <stp>BaseType=Index,Index=1</stp>
        <stp>Close</stp>
        <stp>W</stp>
        <stp>0</stp>
        <stp>all</stp>
        <stp/>
        <stp/>
        <stp/>
        <stp>T</stp>
        <tr r="J217" s="1"/>
      </tp>
      <tp>
        <v>10.578493775699883</v>
        <stp/>
        <stp>StudyData</stp>
        <stp>S.MS</stp>
        <stp>PCB</stp>
        <stp>BaseType=Index,Index=1</stp>
        <stp>Close</stp>
        <stp>A</stp>
        <stp>0</stp>
        <stp>all</stp>
        <stp/>
        <stp/>
        <stp/>
        <stp>T</stp>
        <tr r="M320" s="1"/>
      </tp>
      <tp>
        <v>-8.8166487961789688</v>
        <stp/>
        <stp>StudyData</stp>
        <stp>S.GS</stp>
        <stp>PCB</stp>
        <stp>BaseType=Index,Index=1</stp>
        <stp>Close</stp>
        <stp>M</stp>
        <stp>0</stp>
        <stp>all</stp>
        <stp/>
        <stp/>
        <stp/>
        <stp>T</stp>
        <tr r="K217" s="1"/>
      </tp>
      <tp>
        <v>-9.2244083262047312</v>
        <stp/>
        <stp>StudyData</stp>
        <stp>S.ES</stp>
        <stp>PCB</stp>
        <stp>BaseType=Index,Index=1</stp>
        <stp>Close</stp>
        <stp>M</stp>
        <stp>0</stp>
        <stp>all</stp>
        <stp/>
        <stp/>
        <stp/>
        <stp>T</stp>
        <tr r="K167" s="1"/>
      </tp>
      <tp>
        <v>6.4220705346985261</v>
        <stp/>
        <stp>StudyData</stp>
        <stp>S.GS</stp>
        <stp>PCB</stp>
        <stp>BaseType=Index,Index=1</stp>
        <stp>Close</stp>
        <stp>A</stp>
        <stp>0</stp>
        <stp>all</stp>
        <stp/>
        <stp/>
        <stp/>
        <stp>T</stp>
        <tr r="M217" s="1"/>
      </tp>
      <tp>
        <v>-5.4359126689440025</v>
        <stp/>
        <stp>StudyData</stp>
        <stp>S.ES</stp>
        <stp>PCB</stp>
        <stp>BaseType=Index,Index=1</stp>
        <stp>Close</stp>
        <stp>A</stp>
        <stp>0</stp>
        <stp>all</stp>
        <stp/>
        <stp/>
        <stp/>
        <stp>T</stp>
        <tr r="M167" s="1"/>
      </tp>
      <tp>
        <v>-7.9739358709919328</v>
        <stp/>
        <stp>StudyData</stp>
        <stp>S.MS</stp>
        <stp>PCB</stp>
        <stp>BaseType=Index,Index=1</stp>
        <stp>Close</stp>
        <stp>M</stp>
        <stp>0</stp>
        <stp>all</stp>
        <stp/>
        <stp/>
        <stp/>
        <stp>T</stp>
        <tr r="K320" s="1"/>
      </tp>
      <tp>
        <v>3.7776190476</v>
        <stp/>
        <stp>StudyData</stp>
        <stp>ATR(S.RTX,MAType:=Sim,Period:=21)</stp>
        <stp>Bar</stp>
        <stp/>
        <stp>Close</stp>
        <stp>D</stp>
        <stp/>
        <stp/>
        <stp/>
        <stp/>
        <stp/>
        <stp>T</stp>
        <tr r="P401" s="1"/>
      </tp>
      <tp>
        <v>0.69423410870000002</v>
        <stp/>
        <stp>StudyData</stp>
        <stp>S.NCLH</stp>
        <stp>StdDev</stp>
        <stp>InputChoice=Close,Period1=21</stp>
        <stp>STDDEV</stp>
        <stp>D</stp>
        <stp/>
        <stp>all</stp>
        <stp/>
        <stp/>
        <stp/>
        <stp>T</stp>
        <tr r="R327" s="1"/>
      </tp>
      <tp>
        <v>3.9242145538000002</v>
        <stp/>
        <stp>StudyData</stp>
        <stp>S.NFLX</stp>
        <stp>StdDev</stp>
        <stp>InputChoice=Close,Period1=21</stp>
        <stp>STDDEV</stp>
        <stp>D</stp>
        <stp/>
        <stp>all</stp>
        <stp/>
        <stp/>
        <stp/>
        <stp>T</stp>
        <tr r="R332" s="1"/>
      </tp>
      <tp>
        <v>2.8768726722000002</v>
        <stp/>
        <stp>StudyData</stp>
        <stp>S.NDAQ</stp>
        <stp>StdDev</stp>
        <stp>InputChoice=Close,Period1=21</stp>
        <stp>STDDEV</stp>
        <stp>D</stp>
        <stp/>
        <stp>all</stp>
        <stp/>
        <stp/>
        <stp/>
        <stp>T</stp>
        <tr r="R328" s="1"/>
      </tp>
      <tp>
        <v>5.6619444909999999</v>
        <stp/>
        <stp>StudyData</stp>
        <stp>S.NDSN</stp>
        <stp>StdDev</stp>
        <stp>InputChoice=Close,Period1=21</stp>
        <stp>STDDEV</stp>
        <stp>D</stp>
        <stp/>
        <stp>all</stp>
        <stp/>
        <stp/>
        <stp/>
        <stp>T</stp>
        <tr r="R329" s="1"/>
      </tp>
      <tp>
        <v>5.3815185543000004</v>
        <stp/>
        <stp>StudyData</stp>
        <stp>S.NVDA</stp>
        <stp>StdDev</stp>
        <stp>InputChoice=Close,Period1=21</stp>
        <stp>STDDEV</stp>
        <stp>D</stp>
        <stp/>
        <stp>all</stp>
        <stp/>
        <stp/>
        <stp/>
        <stp>T</stp>
        <tr r="R342" s="1"/>
      </tp>
      <tp>
        <v>0.85301094040000003</v>
        <stp/>
        <stp>StudyData</stp>
        <stp>S.NWSA</stp>
        <stp>StdDev</stp>
        <stp>InputChoice=Close,Period1=21</stp>
        <stp>STDDEV</stp>
        <stp>D</stp>
        <stp/>
        <stp>all</stp>
        <stp/>
        <stp/>
        <stp/>
        <stp>T</stp>
        <tr r="R345" s="1"/>
      </tp>
      <tp>
        <v>6.3930574943999998</v>
        <stp/>
        <stp>StudyData</stp>
        <stp>S.NTAP</stp>
        <stp>StdDev</stp>
        <stp>InputChoice=Close,Period1=21</stp>
        <stp>STDDEV</stp>
        <stp>D</stp>
        <stp/>
        <stp>all</stp>
        <stp/>
        <stp/>
        <stp/>
        <stp>T</stp>
        <tr r="R339" s="1"/>
      </tp>
      <tp>
        <v>5.0364766055999999</v>
        <stp/>
        <stp>StudyData</stp>
        <stp>S.NTRS</stp>
        <stp>StdDev</stp>
        <stp>InputChoice=Close,Period1=21</stp>
        <stp>STDDEV</stp>
        <stp>D</stp>
        <stp/>
        <stp>all</stp>
        <stp/>
        <stp/>
        <stp/>
        <stp>T</stp>
        <tr r="R340" s="1"/>
      </tp>
      <tp>
        <v>5.5783626365999996</v>
        <stp/>
        <stp>StudyData</stp>
        <stp>S.NXPI</stp>
        <stp>StdDev</stp>
        <stp>InputChoice=Close,Period1=21</stp>
        <stp>STDDEV</stp>
        <stp>D</stp>
        <stp/>
        <stp>all</stp>
        <stp/>
        <stp/>
        <stp/>
        <stp>T</stp>
        <tr r="R346" s="1"/>
      </tp>
      <tp>
        <v>1.5080990504561576</v>
        <stp/>
        <stp>StudyData</stp>
        <stp>S.ULTA</stp>
        <stp>PCB</stp>
        <stp>BaseType=Index,Index=1</stp>
        <stp>Close</stp>
        <stp>M</stp>
        <stp>0</stp>
        <stp>all</stp>
        <stp/>
        <stp/>
        <stp/>
        <stp>T</stp>
        <tr r="K459" s="1"/>
      </tp>
      <tp>
        <v>-9.8857870117849203</v>
        <stp/>
        <stp>StudyData</stp>
        <stp>S.ULTA</stp>
        <stp>PCB</stp>
        <stp>BaseType=Index,Index=1</stp>
        <stp>Close</stp>
        <stp>A</stp>
        <stp>0</stp>
        <stp>all</stp>
        <stp/>
        <stp/>
        <stp/>
        <stp>T</stp>
        <tr r="M459" s="1"/>
      </tp>
      <tp>
        <v>20.892279036764386</v>
        <stp/>
        <stp>StudyData</stp>
        <stp>S.ULTA</stp>
        <stp>PCB</stp>
        <stp>BaseType=Index,Index=1</stp>
        <stp>Close</stp>
        <stp>Q</stp>
        <stp>0</stp>
        <stp>all</stp>
        <stp/>
        <stp/>
        <stp/>
        <stp>T</stp>
        <tr r="L459" s="1"/>
      </tp>
      <tp t="s">
        <v/>
        <stp/>
        <stp>StudyData</stp>
        <stp>S.ULTA</stp>
        <stp>PCB</stp>
        <stp>BaseType=Index,Index=1</stp>
        <stp>Close</stp>
        <stp>W</stp>
        <stp>0</stp>
        <stp>all</stp>
        <stp/>
        <stp/>
        <stp/>
        <stp>T</stp>
        <tr r="J459" s="1"/>
      </tp>
      <tp>
        <v>-11.528768426058013</v>
        <stp/>
        <stp>StudyData</stp>
        <stp>S.TSLA</stp>
        <stp>PCB</stp>
        <stp>BaseType=Index,Index=1</stp>
        <stp>Close</stp>
        <stp>Q</stp>
        <stp>0</stp>
        <stp>all</stp>
        <stp/>
        <stp/>
        <stp/>
        <stp>T</stp>
        <tr r="L448" s="1"/>
      </tp>
      <tp t="s">
        <v/>
        <stp/>
        <stp>StudyData</stp>
        <stp>S.TSLA</stp>
        <stp>PCB</stp>
        <stp>BaseType=Index,Index=1</stp>
        <stp>Close</stp>
        <stp>W</stp>
        <stp>0</stp>
        <stp>all</stp>
        <stp/>
        <stp/>
        <stp/>
        <stp>T</stp>
        <tr r="J448" s="1"/>
      </tp>
      <tp>
        <v>-17.257404607311219</v>
        <stp/>
        <stp>StudyData</stp>
        <stp>S.TSLA</stp>
        <stp>PCB</stp>
        <stp>BaseType=Index,Index=1</stp>
        <stp>Close</stp>
        <stp>A</stp>
        <stp>0</stp>
        <stp>all</stp>
        <stp/>
        <stp/>
        <stp/>
        <stp>T</stp>
        <tr r="M448" s="1"/>
      </tp>
      <tp>
        <v>1.130588395162393</v>
        <stp/>
        <stp>StudyData</stp>
        <stp>S.TSLA</stp>
        <stp>PCB</stp>
        <stp>BaseType=Index,Index=1</stp>
        <stp>Close</stp>
        <stp>M</stp>
        <stp>0</stp>
        <stp>all</stp>
        <stp/>
        <stp/>
        <stp/>
        <stp>T</stp>
        <tr r="K448" s="1"/>
      </tp>
      <tp>
        <v>522.37428571429996</v>
        <stp/>
        <stp>StudyData</stp>
        <stp>S.IDXX</stp>
        <stp>MA</stp>
        <stp>InputChoice=Close,MAType=Sim,Period=21</stp>
        <stp>MA</stp>
        <stp>D</stp>
        <stp/>
        <stp>all</stp>
        <stp/>
        <stp/>
        <stp/>
        <stp>T</stp>
        <tr r="Q242" s="1"/>
      </tp>
      <tp>
        <v>4.6641210578418919</v>
        <stp/>
        <stp>StudyData</stp>
        <stp>S.ZBRA</stp>
        <stp>PCB</stp>
        <stp>BaseType=Index,Index=1</stp>
        <stp>Close</stp>
        <stp>M</stp>
        <stp>0</stp>
        <stp>all</stp>
        <stp/>
        <stp/>
        <stp/>
        <stp>T</stp>
        <tr r="K503" s="1"/>
      </tp>
      <tp>
        <v>52.392718886417939</v>
        <stp/>
        <stp>StudyData</stp>
        <stp>S.ZBRA</stp>
        <stp>PCB</stp>
        <stp>BaseType=Index,Index=1</stp>
        <stp>Close</stp>
        <stp>A</stp>
        <stp>0</stp>
        <stp>all</stp>
        <stp/>
        <stp/>
        <stp/>
        <stp>T</stp>
        <tr r="M503" s="1"/>
      </tp>
      <tp t="s">
        <v/>
        <stp/>
        <stp>StudyData</stp>
        <stp>S.ZBRA</stp>
        <stp>PCB</stp>
        <stp>BaseType=Index,Index=1</stp>
        <stp>Close</stp>
        <stp>W</stp>
        <stp>0</stp>
        <stp>all</stp>
        <stp/>
        <stp/>
        <stp/>
        <stp>T</stp>
        <tr r="J503" s="1"/>
      </tp>
      <tp>
        <v>40.56066246296438</v>
        <stp/>
        <stp>StudyData</stp>
        <stp>S.ZBRA</stp>
        <stp>PCB</stp>
        <stp>BaseType=Index,Index=1</stp>
        <stp>Close</stp>
        <stp>Q</stp>
        <stp>0</stp>
        <stp>all</stp>
        <stp/>
        <stp/>
        <stp/>
        <stp>T</stp>
        <tr r="L503" s="1"/>
      </tp>
      <tp>
        <v>-13.685507048036136</v>
        <stp/>
        <stp>StudyData</stp>
        <stp>S.FOXA</stp>
        <stp>PCB</stp>
        <stp>BaseType=Index,Index=1</stp>
        <stp>Close</stp>
        <stp>A</stp>
        <stp>0</stp>
        <stp>all</stp>
        <stp/>
        <stp/>
        <stp/>
        <stp>T</stp>
        <tr r="M195" s="1"/>
      </tp>
      <tp>
        <v>-6.3548626577579723</v>
        <stp/>
        <stp>StudyData</stp>
        <stp>S.FOXA</stp>
        <stp>PCB</stp>
        <stp>BaseType=Index,Index=1</stp>
        <stp>Close</stp>
        <stp>M</stp>
        <stp>0</stp>
        <stp>all</stp>
        <stp/>
        <stp/>
        <stp/>
        <stp>T</stp>
        <tr r="K195" s="1"/>
      </tp>
      <tp t="s">
        <v/>
        <stp/>
        <stp>StudyData</stp>
        <stp>S.FOXA</stp>
        <stp>PCB</stp>
        <stp>BaseType=Index,Index=1</stp>
        <stp>Close</stp>
        <stp>W</stp>
        <stp>0</stp>
        <stp>all</stp>
        <stp/>
        <stp/>
        <stp/>
        <stp>T</stp>
        <tr r="J195" s="1"/>
      </tp>
      <tp>
        <v>20.916411042944777</v>
        <stp/>
        <stp>StudyData</stp>
        <stp>S.FOXA</stp>
        <stp>PCB</stp>
        <stp>BaseType=Index,Index=1</stp>
        <stp>Close</stp>
        <stp>Q</stp>
        <stp>0</stp>
        <stp>all</stp>
        <stp/>
        <stp/>
        <stp/>
        <stp>T</stp>
        <tr r="L195" s="1"/>
      </tp>
      <tp>
        <v>65.582380952400001</v>
        <stp/>
        <stp>StudyData</stp>
        <stp>S.FOXA</stp>
        <stp>MA</stp>
        <stp>InputChoice=Close,MAType=Sim,Period=21</stp>
        <stp>MA</stp>
        <stp>D</stp>
        <stp/>
        <stp>all</stp>
        <stp/>
        <stp/>
        <stp/>
        <stp>T</stp>
        <tr r="Q195" s="1"/>
      </tp>
      <tp>
        <v>123.8471428571</v>
        <stp/>
        <stp>StudyData</stp>
        <stp>S.FDXF</stp>
        <stp>MA</stp>
        <stp>InputChoice=Close,MAType=Sim,Period=21</stp>
        <stp>MA</stp>
        <stp>D</stp>
        <stp/>
        <stp>all</stp>
        <stp/>
        <stp/>
        <stp/>
        <stp>T</stp>
        <tr r="Q184" s="1"/>
      </tp>
      <tp>
        <v>-1.1546642357945991</v>
        <stp/>
        <stp>StudyData</stp>
        <stp>S.CVNA</stp>
        <stp>PCB</stp>
        <stp>BaseType=Index,Index=1</stp>
        <stp>Close</stp>
        <stp>Q</stp>
        <stp>0</stp>
        <stp>all</stp>
        <stp/>
        <stp/>
        <stp/>
        <stp>T</stp>
        <tr r="L124" s="1"/>
      </tp>
      <tp t="s">
        <v/>
        <stp/>
        <stp>StudyData</stp>
        <stp>S.CVNA</stp>
        <stp>PCB</stp>
        <stp>BaseType=Index,Index=1</stp>
        <stp>Close</stp>
        <stp>W</stp>
        <stp>0</stp>
        <stp>all</stp>
        <stp/>
        <stp/>
        <stp/>
        <stp>T</stp>
        <tr r="J124" s="1"/>
      </tp>
      <tp>
        <v>-22.914691943127966</v>
        <stp/>
        <stp>StudyData</stp>
        <stp>S.CVNA</stp>
        <stp>PCB</stp>
        <stp>BaseType=Index,Index=1</stp>
        <stp>Close</stp>
        <stp>A</stp>
        <stp>0</stp>
        <stp>all</stp>
        <stp/>
        <stp/>
        <stp/>
        <stp>T</stp>
        <tr r="M124" s="1"/>
      </tp>
      <tp>
        <v>-11.434794445956989</v>
        <stp/>
        <stp>StudyData</stp>
        <stp>S.CVNA</stp>
        <stp>PCB</stp>
        <stp>BaseType=Index,Index=1</stp>
        <stp>Close</stp>
        <stp>M</stp>
        <stp>0</stp>
        <stp>all</stp>
        <stp/>
        <stp/>
        <stp/>
        <stp>T</stp>
        <tr r="K124" s="1"/>
      </tp>
      <tp>
        <v>-7.2196620583717355</v>
        <stp/>
        <stp>StudyData</stp>
        <stp>S.CTVA</stp>
        <stp>PCB</stp>
        <stp>BaseType=Index,Index=1</stp>
        <stp>Close</stp>
        <stp>M</stp>
        <stp>0</stp>
        <stp>all</stp>
        <stp/>
        <stp/>
        <stp/>
        <stp>T</stp>
        <tr r="K123" s="1"/>
      </tp>
      <tp>
        <v>17.141578397732349</v>
        <stp/>
        <stp>StudyData</stp>
        <stp>S.CTVA</stp>
        <stp>PCB</stp>
        <stp>BaseType=Index,Index=1</stp>
        <stp>Close</stp>
        <stp>A</stp>
        <stp>0</stp>
        <stp>all</stp>
        <stp/>
        <stp/>
        <stp/>
        <stp>T</stp>
        <tr r="M123" s="1"/>
      </tp>
      <tp>
        <v>-7.2853937891132388</v>
        <stp/>
        <stp>StudyData</stp>
        <stp>S.CTVA</stp>
        <stp>PCB</stp>
        <stp>BaseType=Index,Index=1</stp>
        <stp>Close</stp>
        <stp>Q</stp>
        <stp>0</stp>
        <stp>all</stp>
        <stp/>
        <stp/>
        <stp/>
        <stp>T</stp>
        <tr r="L123" s="1"/>
      </tp>
      <tp t="s">
        <v/>
        <stp/>
        <stp>StudyData</stp>
        <stp>S.CTVA</stp>
        <stp>PCB</stp>
        <stp>BaseType=Index,Index=1</stp>
        <stp>Close</stp>
        <stp>W</stp>
        <stp>0</stp>
        <stp>all</stp>
        <stp/>
        <stp/>
        <stp/>
        <stp>T</stp>
        <tr r="J123" s="1"/>
      </tp>
      <tp>
        <v>31.331027011915982</v>
        <stp/>
        <stp>StudyData</stp>
        <stp>S.META</stp>
        <stp>PCB</stp>
        <stp>BaseType=Index,Index=1</stp>
        <stp>Close</stp>
        <stp>M</stp>
        <stp>0</stp>
        <stp>all</stp>
        <stp/>
        <stp/>
        <stp/>
        <stp>T</stp>
        <tr r="K306" s="1"/>
      </tp>
      <tp>
        <v>13.872350740050589</v>
        <stp/>
        <stp>StudyData</stp>
        <stp>S.META</stp>
        <stp>PCB</stp>
        <stp>BaseType=Index,Index=1</stp>
        <stp>Close</stp>
        <stp>A</stp>
        <stp>0</stp>
        <stp>all</stp>
        <stp/>
        <stp/>
        <stp/>
        <stp>T</stp>
        <tr r="M306" s="1"/>
      </tp>
      <tp>
        <v>33.441033925686597</v>
        <stp/>
        <stp>StudyData</stp>
        <stp>S.META</stp>
        <stp>PCB</stp>
        <stp>BaseType=Index,Index=1</stp>
        <stp>Close</stp>
        <stp>Q</stp>
        <stp>0</stp>
        <stp>all</stp>
        <stp/>
        <stp/>
        <stp/>
        <stp>T</stp>
        <tr r="L306" s="1"/>
      </tp>
      <tp t="s">
        <v/>
        <stp/>
        <stp>StudyData</stp>
        <stp>S.META</stp>
        <stp>PCB</stp>
        <stp>BaseType=Index,Index=1</stp>
        <stp>Close</stp>
        <stp>W</stp>
        <stp>0</stp>
        <stp>all</stp>
        <stp/>
        <stp/>
        <stp/>
        <stp>T</stp>
        <tr r="J306" s="1"/>
      </tp>
      <tp>
        <v>183.99257461088104</v>
        <stp/>
        <stp>StudyData</stp>
        <stp>S.MRNA</stp>
        <stp>PCB</stp>
        <stp>BaseType=Index,Index=1</stp>
        <stp>Close</stp>
        <stp>Q</stp>
        <stp>0</stp>
        <stp>all</stp>
        <stp/>
        <stp/>
        <stp/>
        <stp>T</stp>
        <tr r="L317" s="1"/>
      </tp>
      <tp t="s">
        <v/>
        <stp/>
        <stp>StudyData</stp>
        <stp>S.MRNA</stp>
        <stp>PCB</stp>
        <stp>BaseType=Index,Index=1</stp>
        <stp>Close</stp>
        <stp>W</stp>
        <stp>0</stp>
        <stp>all</stp>
        <stp/>
        <stp/>
        <stp/>
        <stp>T</stp>
        <tr r="J317" s="1"/>
      </tp>
      <tp>
        <v>574.39810105120375</v>
        <stp/>
        <stp>StudyData</stp>
        <stp>S.MRNA</stp>
        <stp>PCB</stp>
        <stp>BaseType=Index,Index=1</stp>
        <stp>Close</stp>
        <stp>A</stp>
        <stp>0</stp>
        <stp>all</stp>
        <stp/>
        <stp/>
        <stp/>
        <stp>T</stp>
        <tr r="M317" s="1"/>
      </tp>
      <tp>
        <v>41.712982756163598</v>
        <stp/>
        <stp>StudyData</stp>
        <stp>S.MRNA</stp>
        <stp>PCB</stp>
        <stp>BaseType=Index,Index=1</stp>
        <stp>Close</stp>
        <stp>M</stp>
        <stp>0</stp>
        <stp>all</stp>
        <stp/>
        <stp/>
        <stp/>
        <stp>T</stp>
        <tr r="K317" s="1"/>
      </tp>
      <tp>
        <v>12.484382028087357</v>
        <stp/>
        <stp>StudyData</stp>
        <stp>S.NVDA</stp>
        <stp>PCB</stp>
        <stp>BaseType=Index,Index=1</stp>
        <stp>Close</stp>
        <stp>Q</stp>
        <stp>0</stp>
        <stp>all</stp>
        <stp/>
        <stp/>
        <stp/>
        <stp>T</stp>
        <tr r="L342" s="1"/>
      </tp>
      <tp t="s">
        <v/>
        <stp/>
        <stp>StudyData</stp>
        <stp>S.NVDA</stp>
        <stp>PCB</stp>
        <stp>BaseType=Index,Index=1</stp>
        <stp>Close</stp>
        <stp>W</stp>
        <stp>0</stp>
        <stp>all</stp>
        <stp/>
        <stp/>
        <stp/>
        <stp>T</stp>
        <tr r="J342" s="1"/>
      </tp>
      <tp>
        <v>1.9431107890207409</v>
        <stp/>
        <stp>StudyData</stp>
        <stp>S.NVDA</stp>
        <stp>PCB</stp>
        <stp>BaseType=Index,Index=1</stp>
        <stp>Close</stp>
        <stp>M</stp>
        <stp>0</stp>
        <stp>all</stp>
        <stp/>
        <stp/>
        <stp/>
        <stp>T</stp>
        <tr r="K342" s="1"/>
      </tp>
      <tp>
        <v>20.68096514745308</v>
        <stp/>
        <stp>StudyData</stp>
        <stp>S.NVDA</stp>
        <stp>PCB</stp>
        <stp>BaseType=Index,Index=1</stp>
        <stp>Close</stp>
        <stp>A</stp>
        <stp>0</stp>
        <stp>all</stp>
        <stp/>
        <stp/>
        <stp/>
        <stp>T</stp>
        <tr r="M342" s="1"/>
      </tp>
      <tp>
        <v>-7.2289156626505982</v>
        <stp/>
        <stp>StudyData</stp>
        <stp>S.NWSA</stp>
        <stp>PCB</stp>
        <stp>BaseType=Index,Index=1</stp>
        <stp>Close</stp>
        <stp>M</stp>
        <stp>0</stp>
        <stp>all</stp>
        <stp/>
        <stp/>
        <stp/>
        <stp>T</stp>
        <tr r="K345" s="1"/>
      </tp>
      <tp>
        <v>9.0735068912710606</v>
        <stp/>
        <stp>StudyData</stp>
        <stp>S.NWSA</stp>
        <stp>PCB</stp>
        <stp>BaseType=Index,Index=1</stp>
        <stp>Close</stp>
        <stp>A</stp>
        <stp>0</stp>
        <stp>all</stp>
        <stp/>
        <stp/>
        <stp/>
        <stp>T</stp>
        <tr r="M345" s="1"/>
      </tp>
      <tp t="s">
        <v/>
        <stp/>
        <stp>StudyData</stp>
        <stp>S.NWSA</stp>
        <stp>PCB</stp>
        <stp>BaseType=Index,Index=1</stp>
        <stp>Close</stp>
        <stp>W</stp>
        <stp>0</stp>
        <stp>all</stp>
        <stp/>
        <stp/>
        <stp/>
        <stp>T</stp>
        <tr r="J345" s="1"/>
      </tp>
      <tp>
        <v>14.740233588401127</v>
        <stp/>
        <stp>StudyData</stp>
        <stp>S.NWSA</stp>
        <stp>PCB</stp>
        <stp>BaseType=Index,Index=1</stp>
        <stp>Close</stp>
        <stp>Q</stp>
        <stp>0</stp>
        <stp>all</stp>
        <stp/>
        <stp/>
        <stp/>
        <stp>T</stp>
        <tr r="L345" s="1"/>
      </tp>
      <tp>
        <v>-28.179844400217121</v>
        <stp/>
        <stp>StudyData</stp>
        <stp>S.HONA</stp>
        <stp>PCB</stp>
        <stp>BaseType=Index,Index=1</stp>
        <stp>Close</stp>
        <stp>Q</stp>
        <stp>0</stp>
        <stp>all</stp>
        <stp/>
        <stp/>
        <stp/>
        <stp>T</stp>
        <tr r="L228" s="1"/>
      </tp>
      <tp t="s">
        <v/>
        <stp/>
        <stp>StudyData</stp>
        <stp>S.HONA</stp>
        <stp>PCB</stp>
        <stp>BaseType=Index,Index=1</stp>
        <stp>Close</stp>
        <stp>W</stp>
        <stp>0</stp>
        <stp>all</stp>
        <stp/>
        <stp/>
        <stp/>
        <stp>T</stp>
        <tr r="J228" s="1"/>
      </tp>
      <tp>
        <v>158.78</v>
        <stp/>
        <stp>StudyData</stp>
        <stp>S.HONA</stp>
        <stp>PCB</stp>
        <stp>BaseType=Index,Index=1</stp>
        <stp>Close</stp>
        <stp>A</stp>
        <stp>0</stp>
        <stp>all</stp>
        <stp/>
        <stp/>
        <stp/>
        <stp>T</stp>
        <tr r="M228" s="1"/>
      </tp>
      <tp>
        <v>0.42375561318068905</v>
        <stp/>
        <stp>StudyData</stp>
        <stp>S.HONA</stp>
        <stp>PCB</stp>
        <stp>BaseType=Index,Index=1</stp>
        <stp>Close</stp>
        <stp>M</stp>
        <stp>0</stp>
        <stp>all</stp>
        <stp/>
        <stp/>
        <stp/>
        <stp>T</stp>
        <tr r="K228" s="1"/>
      </tp>
      <tp t="s">
        <v/>
        <stp/>
        <stp>StudyData</stp>
        <stp>S.IP</stp>
        <stp>PCB</stp>
        <stp>BaseType=Index,Index=1</stp>
        <stp>Close</stp>
        <stp>W</stp>
        <stp>0</stp>
        <stp>all</stp>
        <stp/>
        <stp/>
        <stp/>
        <stp>T</stp>
        <tr r="J250" s="1"/>
      </tp>
      <tp>
        <v>-8.0839895013123311</v>
        <stp/>
        <stp>StudyData</stp>
        <stp>S.IP</stp>
        <stp>PCB</stp>
        <stp>BaseType=Index,Index=1</stp>
        <stp>Close</stp>
        <stp>Q</stp>
        <stp>0</stp>
        <stp>all</stp>
        <stp/>
        <stp/>
        <stp/>
        <stp>T</stp>
        <tr r="L250" s="1"/>
      </tp>
      <tp>
        <v>-11.094186341711088</v>
        <stp/>
        <stp>StudyData</stp>
        <stp>S.IP</stp>
        <stp>PCB</stp>
        <stp>BaseType=Index,Index=1</stp>
        <stp>Close</stp>
        <stp>A</stp>
        <stp>0</stp>
        <stp>all</stp>
        <stp/>
        <stp/>
        <stp/>
        <stp>T</stp>
        <tr r="M250" s="1"/>
      </tp>
      <tp>
        <v>-7.6720274189295985</v>
        <stp/>
        <stp>StudyData</stp>
        <stp>S.IP</stp>
        <stp>PCB</stp>
        <stp>BaseType=Index,Index=1</stp>
        <stp>Close</stp>
        <stp>M</stp>
        <stp>0</stp>
        <stp>all</stp>
        <stp/>
        <stp/>
        <stp/>
        <stp>T</stp>
        <tr r="K250" s="1"/>
      </tp>
      <tp>
        <v>2.2600264882999999</v>
        <stp/>
        <stp>StudyData</stp>
        <stp>S.MCHP</stp>
        <stp>StdDev</stp>
        <stp>InputChoice=Close,Period1=21</stp>
        <stp>STDDEV</stp>
        <stp>D</stp>
        <stp/>
        <stp>all</stp>
        <stp/>
        <stp/>
        <stp/>
        <stp>T</stp>
        <tr r="R300" s="1"/>
      </tp>
      <tp>
        <v>0.77202827949999997</v>
        <stp/>
        <stp>StudyData</stp>
        <stp>S.MDLZ</stp>
        <stp>StdDev</stp>
        <stp>InputChoice=Close,Period1=21</stp>
        <stp>STDDEV</stp>
        <stp>D</stp>
        <stp/>
        <stp>all</stp>
        <stp/>
        <stp/>
        <stp/>
        <stp>T</stp>
        <tr r="R303" s="1"/>
      </tp>
      <tp>
        <v>62.826975545800003</v>
        <stp/>
        <stp>StudyData</stp>
        <stp>S.META</stp>
        <stp>StdDev</stp>
        <stp>InputChoice=Close,Period1=21</stp>
        <stp>STDDEV</stp>
        <stp>D</stp>
        <stp/>
        <stp>all</stp>
        <stp/>
        <stp/>
        <stp/>
        <stp>T</stp>
        <tr r="R306" s="1"/>
      </tp>
      <tp>
        <v>1.0008182592999999</v>
        <stp/>
        <stp>StudyData</stp>
        <stp>S.MNST</stp>
        <stp>StdDev</stp>
        <stp>InputChoice=Close,Period1=21</stp>
        <stp>STDDEV</stp>
        <stp>D</stp>
        <stp/>
        <stp>all</stp>
        <stp/>
        <stp/>
        <stp/>
        <stp>T</stp>
        <tr r="R311" s="1"/>
      </tp>
      <tp>
        <v>20.802384587700001</v>
        <stp/>
        <stp>StudyData</stp>
        <stp>S.MRNA</stp>
        <stp>StdDev</stp>
        <stp>InputChoice=Close,Period1=21</stp>
        <stp>STDDEV</stp>
        <stp>D</stp>
        <stp/>
        <stp>all</stp>
        <stp/>
        <stp/>
        <stp/>
        <stp>T</stp>
        <tr r="R317" s="1"/>
      </tp>
      <tp>
        <v>19.265030566299998</v>
        <stp/>
        <stp>StudyData</stp>
        <stp>S.MRVL</stp>
        <stp>StdDev</stp>
        <stp>InputChoice=Close,Period1=21</stp>
        <stp>STDDEV</stp>
        <stp>D</stp>
        <stp/>
        <stp>all</stp>
        <stp/>
        <stp/>
        <stp/>
        <stp>T</stp>
        <tr r="R319" s="1"/>
      </tp>
      <tp>
        <v>7.0614604425999996</v>
        <stp/>
        <stp>StudyData</stp>
        <stp>S.MRSH</stp>
        <stp>StdDev</stp>
        <stp>InputChoice=Close,Period1=21</stp>
        <stp>STDDEV</stp>
        <stp>D</stp>
        <stp/>
        <stp>all</stp>
        <stp/>
        <stp/>
        <stp/>
        <stp>T</stp>
        <tr r="R318" s="1"/>
      </tp>
      <tp>
        <v>7.6478271334999999</v>
        <stp/>
        <stp>StudyData</stp>
        <stp>S.MSFT</stp>
        <stp>StdDev</stp>
        <stp>InputChoice=Close,Period1=21</stp>
        <stp>STDDEV</stp>
        <stp>D</stp>
        <stp/>
        <stp>all</stp>
        <stp/>
        <stp/>
        <stp/>
        <stp>T</stp>
        <tr r="R322" s="1"/>
      </tp>
      <tp>
        <v>9.1572445082999998</v>
        <stp/>
        <stp>StudyData</stp>
        <stp>S.MSCI</stp>
        <stp>StdDev</stp>
        <stp>InputChoice=Close,Period1=21</stp>
        <stp>STDDEV</stp>
        <stp>D</stp>
        <stp/>
        <stp>all</stp>
        <stp/>
        <stp/>
        <stp/>
        <stp>T</stp>
        <tr r="R321" s="1"/>
      </tp>
      <tp>
        <v>74.226598449999997</v>
        <stp/>
        <stp>StudyData</stp>
        <stp>S.MPWR</stp>
        <stp>StdDev</stp>
        <stp>InputChoice=Close,Period1=21</stp>
        <stp>STDDEV</stp>
        <stp>D</stp>
        <stp/>
        <stp>all</stp>
        <stp/>
        <stp/>
        <stp/>
        <stp>T</stp>
        <tr r="R315" s="1"/>
      </tp>
      <tp>
        <v>333.49619047620001</v>
        <stp/>
        <stp>StudyData</stp>
        <stp>S.KEYS</stp>
        <stp>MA</stp>
        <stp>InputChoice=Close,MAType=Sim,Period=21</stp>
        <stp>MA</stp>
        <stp>D</stp>
        <stp/>
        <stp>all</stp>
        <stp/>
        <stp/>
        <stp/>
        <stp>T</stp>
        <tr r="Q267" s="1"/>
      </tp>
      <tp>
        <v>116.0957142857</v>
        <stp/>
        <stp>StudyData</stp>
        <stp>S.PAYX</stp>
        <stp>MA</stp>
        <stp>InputChoice=Close,MAType=Sim,Period=21</stp>
        <stp>MA</stp>
        <stp>D</stp>
        <stp/>
        <stp>all</stp>
        <stp/>
        <stp/>
        <stp/>
        <stp>T</stp>
        <tr r="Q358" s="1"/>
      </tp>
      <tp>
        <v>0.80857142859999998</v>
        <stp/>
        <stp>StudyData</stp>
        <stp>ATR(S.PCG,MAType:=Sim,Period:=21)</stp>
        <stp>Bar</stp>
        <stp/>
        <stp>Close</stp>
        <stp>D</stp>
        <stp/>
        <stp/>
        <stp/>
        <stp/>
        <stp/>
        <stp>T</stp>
        <tr r="P360" s="1"/>
      </tp>
      <tp>
        <v>1.0680952381</v>
        <stp/>
        <stp>StudyData</stp>
        <stp>ATR(S.PEG,MAType:=Sim,Period:=21)</stp>
        <stp>Bar</stp>
        <stp/>
        <stp>Close</stp>
        <stp>D</stp>
        <stp/>
        <stp/>
        <stp/>
        <stp/>
        <stp/>
        <stp>T</stp>
        <tr r="P361" s="1"/>
      </tp>
      <tp>
        <v>2.0328571429000002</v>
        <stp/>
        <stp>StudyData</stp>
        <stp>ATR(S.PEP,MAType:=Sim,Period:=21)</stp>
        <stp>Bar</stp>
        <stp/>
        <stp>Close</stp>
        <stp>D</stp>
        <stp/>
        <stp/>
        <stp/>
        <stp/>
        <stp/>
        <stp>T</stp>
        <tr r="P362" s="1"/>
      </tp>
      <tp>
        <v>3.9638095238000002</v>
        <stp/>
        <stp>StudyData</stp>
        <stp>ATR(S.PGR,MAType:=Sim,Period:=21)</stp>
        <stp>Bar</stp>
        <stp/>
        <stp>Close</stp>
        <stp>D</stp>
        <stp/>
        <stp/>
        <stp/>
        <stp/>
        <stp/>
        <stp>T</stp>
        <tr r="P366" s="1"/>
      </tp>
      <tp>
        <v>2.6661904762000002</v>
        <stp/>
        <stp>StudyData</stp>
        <stp>ATR(S.PFG,MAType:=Sim,Period:=21)</stp>
        <stp>Bar</stp>
        <stp/>
        <stp>Close</stp>
        <stp>D</stp>
        <stp/>
        <stp/>
        <stp/>
        <stp/>
        <stp/>
        <stp>T</stp>
        <tr r="P364" s="1"/>
      </tp>
      <tp>
        <v>0.48095238099999998</v>
        <stp/>
        <stp>StudyData</stp>
        <stp>ATR(S.PFE,MAType:=Sim,Period:=21)</stp>
        <stp>Bar</stp>
        <stp/>
        <stp>Close</stp>
        <stp>D</stp>
        <stp/>
        <stp/>
        <stp/>
        <stp/>
        <stp/>
        <stp>T</stp>
        <tr r="P363" s="1"/>
      </tp>
      <tp>
        <v>2.8080952380999999</v>
        <stp/>
        <stp>StudyData</stp>
        <stp>ATR(S.PHM,MAType:=Sim,Period:=21)</stp>
        <stp>Bar</stp>
        <stp/>
        <stp>Close</stp>
        <stp>D</stp>
        <stp/>
        <stp/>
        <stp/>
        <stp/>
        <stp/>
        <stp>T</stp>
        <tr r="P368" s="1"/>
      </tp>
      <tp>
        <v>5.3928571428999996</v>
        <stp/>
        <stp>StudyData</stp>
        <stp>ATR(S.PKG,MAType:=Sim,Period:=21)</stp>
        <stp>Bar</stp>
        <stp/>
        <stp>Close</stp>
        <stp>D</stp>
        <stp/>
        <stp/>
        <stp/>
        <stp/>
        <stp/>
        <stp>T</stp>
        <tr r="P369" s="1"/>
      </tp>
      <tp>
        <v>2.0076190476</v>
        <stp/>
        <stp>StudyData</stp>
        <stp>ATR(S.PLD,MAType:=Sim,Period:=21)</stp>
        <stp>Bar</stp>
        <stp/>
        <stp>Close</stp>
        <stp>D</stp>
        <stp/>
        <stp/>
        <stp/>
        <stp/>
        <stp/>
        <stp>T</stp>
        <tr r="P370" s="1"/>
      </tp>
      <tp>
        <v>4.5519047619000004</v>
        <stp/>
        <stp>StudyData</stp>
        <stp>ATR(S.PNC,MAType:=Sim,Period:=21)</stp>
        <stp>Bar</stp>
        <stp/>
        <stp>Close</stp>
        <stp>D</stp>
        <stp/>
        <stp/>
        <stp/>
        <stp/>
        <stp/>
        <stp>T</stp>
        <tr r="P373" s="1"/>
      </tp>
      <tp>
        <v>1.4042857143</v>
        <stp/>
        <stp>StudyData</stp>
        <stp>ATR(S.PNW,MAType:=Sim,Period:=21)</stp>
        <stp>Bar</stp>
        <stp/>
        <stp>Close</stp>
        <stp>D</stp>
        <stp/>
        <stp/>
        <stp/>
        <stp/>
        <stp/>
        <stp>T</stp>
        <tr r="P375" s="1"/>
      </tp>
      <tp>
        <v>1.4742857143000001</v>
        <stp/>
        <stp>StudyData</stp>
        <stp>ATR(S.PNR,MAType:=Sim,Period:=21)</stp>
        <stp>Bar</stp>
        <stp/>
        <stp>Close</stp>
        <stp>D</stp>
        <stp/>
        <stp/>
        <stp/>
        <stp/>
        <stp/>
        <stp>T</stp>
        <tr r="P374" s="1"/>
      </tp>
      <tp>
        <v>2.4833333333000001</v>
        <stp/>
        <stp>StudyData</stp>
        <stp>ATR(S.PPG,MAType:=Sim,Period:=21)</stp>
        <stp>Bar</stp>
        <stp/>
        <stp>Close</stp>
        <stp>D</stp>
        <stp/>
        <stp/>
        <stp/>
        <stp/>
        <stp/>
        <stp>T</stp>
        <tr r="P377" s="1"/>
      </tp>
      <tp>
        <v>0.49380952379999998</v>
        <stp/>
        <stp>StudyData</stp>
        <stp>ATR(S.PPL,MAType:=Sim,Period:=21)</stp>
        <stp>Bar</stp>
        <stp/>
        <stp>Close</stp>
        <stp>D</stp>
        <stp/>
        <stp/>
        <stp/>
        <stp/>
        <stp/>
        <stp>T</stp>
        <tr r="P378" s="1"/>
      </tp>
      <tp>
        <v>5.8085714285999996</v>
        <stp/>
        <stp>StudyData</stp>
        <stp>ATR(S.PSA,MAType:=Sim,Period:=21)</stp>
        <stp>Bar</stp>
        <stp/>
        <stp>Close</stp>
        <stp>D</stp>
        <stp/>
        <stp/>
        <stp/>
        <stp/>
        <stp/>
        <stp>T</stp>
        <tr r="P380" s="1"/>
      </tp>
      <tp>
        <v>8.1185714285999993</v>
        <stp/>
        <stp>StudyData</stp>
        <stp>ATR(S.PSX,MAType:=Sim,Period:=21)</stp>
        <stp>Bar</stp>
        <stp/>
        <stp>Close</stp>
        <stp>D</stp>
        <stp/>
        <stp/>
        <stp/>
        <stp/>
        <stp/>
        <stp>T</stp>
        <tr r="P382" s="1"/>
      </tp>
      <tp>
        <v>2.3319047619000002</v>
        <stp/>
        <stp>StudyData</stp>
        <stp>ATR(S.PRU,MAType:=Sim,Period:=21)</stp>
        <stp>Bar</stp>
        <stp/>
        <stp>Close</stp>
        <stp>D</stp>
        <stp/>
        <stp/>
        <stp/>
        <stp/>
        <stp/>
        <stp>T</stp>
        <tr r="P379" s="1"/>
      </tp>
      <tp>
        <v>4.6438095237999999</v>
        <stp/>
        <stp>StudyData</stp>
        <stp>ATR(S.PTC,MAType:=Sim,Period:=21)</stp>
        <stp>Bar</stp>
        <stp/>
        <stp>Close</stp>
        <stp>D</stp>
        <stp/>
        <stp/>
        <stp/>
        <stp/>
        <stp/>
        <stp>T</stp>
        <tr r="P383" s="1"/>
      </tp>
      <tp>
        <v>19.454285714299999</v>
        <stp/>
        <stp>StudyData</stp>
        <stp>ATR(S.PWR,MAType:=Sim,Period:=21)</stp>
        <stp>Bar</stp>
        <stp/>
        <stp>Close</stp>
        <stp>D</stp>
        <stp/>
        <stp/>
        <stp/>
        <stp/>
        <stp/>
        <stp>T</stp>
        <tr r="P384" s="1"/>
      </tp>
      <tp>
        <v>5.1358612911000003</v>
        <stp/>
        <stp>StudyData</stp>
        <stp>S.LDOS</stp>
        <stp>StdDev</stp>
        <stp>InputChoice=Close,Period1=21</stp>
        <stp>STDDEV</stp>
        <stp>D</stp>
        <stp/>
        <stp>all</stp>
        <stp/>
        <stp/>
        <stp/>
        <stp>T</stp>
        <tr r="R278" s="1"/>
      </tp>
      <tp>
        <v>42.383675161299998</v>
        <stp/>
        <stp>StudyData</stp>
        <stp>S.LITE</stp>
        <stp>StdDev</stp>
        <stp>InputChoice=Close,Period1=21</stp>
        <stp>STDDEV</stp>
        <stp>D</stp>
        <stp/>
        <stp>all</stp>
        <stp/>
        <stp/>
        <stp/>
        <stp>T</stp>
        <tr r="R284" s="1"/>
      </tp>
      <tp>
        <v>15.6586451457</v>
        <stp/>
        <stp>StudyData</stp>
        <stp>S.LRCX</stp>
        <stp>StdDev</stp>
        <stp>InputChoice=Close,Period1=21</stp>
        <stp>STDDEV</stp>
        <stp>D</stp>
        <stp/>
        <stp>all</stp>
        <stp/>
        <stp/>
        <stp/>
        <stp>T</stp>
        <tr r="R289" s="1"/>
      </tp>
      <tp>
        <v>8.7321049144000007</v>
        <stp/>
        <stp>StudyData</stp>
        <stp>S.LULU</stp>
        <stp>StdDev</stp>
        <stp>InputChoice=Close,Period1=21</stp>
        <stp>STDDEV</stp>
        <stp>D</stp>
        <stp/>
        <stp>all</stp>
        <stp/>
        <stp/>
        <stp/>
        <stp>T</stp>
        <tr r="R290" s="1"/>
      </tp>
      <tp>
        <v>-3.6781041718094172</v>
        <stp/>
        <stp>StudyData</stp>
        <stp>S.EVRG</stp>
        <stp>PCB</stp>
        <stp>BaseType=Index,Index=1</stp>
        <stp>Close</stp>
        <stp>M</stp>
        <stp>0</stp>
        <stp>all</stp>
        <stp/>
        <stp/>
        <stp/>
        <stp>T</stp>
        <tr r="K171" s="1"/>
      </tp>
      <tp>
        <v>7.6562284453028164</v>
        <stp/>
        <stp>StudyData</stp>
        <stp>S.EVRG</stp>
        <stp>PCB</stp>
        <stp>BaseType=Index,Index=1</stp>
        <stp>Close</stp>
        <stp>A</stp>
        <stp>0</stp>
        <stp>all</stp>
        <stp/>
        <stp/>
        <stp/>
        <stp>T</stp>
        <tr r="M171" s="1"/>
      </tp>
      <tp t="s">
        <v/>
        <stp/>
        <stp>StudyData</stp>
        <stp>S.EVRG</stp>
        <stp>PCB</stp>
        <stp>BaseType=Index,Index=1</stp>
        <stp>Close</stp>
        <stp>W</stp>
        <stp>0</stp>
        <stp>all</stp>
        <stp/>
        <stp/>
        <stp/>
        <stp>T</stp>
        <tr r="J171" s="1"/>
      </tp>
      <tp>
        <v>-9.7072775656600729</v>
        <stp/>
        <stp>StudyData</stp>
        <stp>S.EVRG</stp>
        <stp>PCB</stp>
        <stp>BaseType=Index,Index=1</stp>
        <stp>Close</stp>
        <stp>Q</stp>
        <stp>0</stp>
        <stp>all</stp>
        <stp/>
        <stp/>
        <stp/>
        <stp>T</stp>
        <tr r="L171" s="1"/>
      </tp>
      <tp>
        <v>2.9843293900752732</v>
        <stp/>
        <stp>StudyData</stp>
        <stp>S.DDOG</stp>
        <stp>PCB</stp>
        <stp>BaseType=Index,Index=1</stp>
        <stp>Close</stp>
        <stp>Q</stp>
        <stp>0</stp>
        <stp>all</stp>
        <stp/>
        <stp/>
        <stp/>
        <stp>T</stp>
        <tr r="L131" s="1"/>
      </tp>
      <tp t="s">
        <v/>
        <stp/>
        <stp>StudyData</stp>
        <stp>S.DDOG</stp>
        <stp>PCB</stp>
        <stp>BaseType=Index,Index=1</stp>
        <stp>Close</stp>
        <stp>W</stp>
        <stp>0</stp>
        <stp>all</stp>
        <stp/>
        <stp/>
        <stp/>
        <stp>T</stp>
        <tr r="J131" s="1"/>
      </tp>
      <tp>
        <v>97.168909478638128</v>
        <stp/>
        <stp>StudyData</stp>
        <stp>S.DDOG</stp>
        <stp>PCB</stp>
        <stp>BaseType=Index,Index=1</stp>
        <stp>Close</stp>
        <stp>A</stp>
        <stp>0</stp>
        <stp>all</stp>
        <stp/>
        <stp/>
        <stp/>
        <stp>T</stp>
        <tr r="M131" s="1"/>
      </tp>
      <tp>
        <v>13.11592980087749</v>
        <stp/>
        <stp>StudyData</stp>
        <stp>S.DDOG</stp>
        <stp>PCB</stp>
        <stp>BaseType=Index,Index=1</stp>
        <stp>Close</stp>
        <stp>M</stp>
        <stp>0</stp>
        <stp>all</stp>
        <stp/>
        <stp/>
        <stp/>
        <stp>T</stp>
        <tr r="K131" s="1"/>
      </tp>
      <tp>
        <v>-3.4670138397532053</v>
        <stp/>
        <stp>StudyData</stp>
        <stp>S.GOOG</stp>
        <stp>PCB</stp>
        <stp>BaseType=Index,Index=1</stp>
        <stp>Close</stp>
        <stp>Q</stp>
        <stp>0</stp>
        <stp>all</stp>
        <stp/>
        <stp/>
        <stp/>
        <stp>T</stp>
        <tr r="L212" s="1"/>
      </tp>
      <tp t="s">
        <v/>
        <stp/>
        <stp>StudyData</stp>
        <stp>S.GOOG</stp>
        <stp>PCB</stp>
        <stp>BaseType=Index,Index=1</stp>
        <stp>Close</stp>
        <stp>W</stp>
        <stp>0</stp>
        <stp>all</stp>
        <stp/>
        <stp/>
        <stp/>
        <stp>T</stp>
        <tr r="J212" s="1"/>
      </tp>
      <tp>
        <v>8.6934353091140775</v>
        <stp/>
        <stp>StudyData</stp>
        <stp>S.GOOG</stp>
        <stp>PCB</stp>
        <stp>BaseType=Index,Index=1</stp>
        <stp>Close</stp>
        <stp>A</stp>
        <stp>0</stp>
        <stp>all</stp>
        <stp/>
        <stp/>
        <stp/>
        <stp>T</stp>
        <tr r="M212" s="1"/>
      </tp>
      <tp>
        <v>1.6904683819802504</v>
        <stp/>
        <stp>StudyData</stp>
        <stp>S.GOOG</stp>
        <stp>PCB</stp>
        <stp>BaseType=Index,Index=1</stp>
        <stp>Close</stp>
        <stp>M</stp>
        <stp>0</stp>
        <stp>all</stp>
        <stp/>
        <stp/>
        <stp/>
        <stp>T</stp>
        <tr r="K212" s="1"/>
      </tp>
      <tp>
        <v>6.1952440550688452</v>
        <stp/>
        <stp>StudyData</stp>
        <stp>S.FANG</stp>
        <stp>PCB</stp>
        <stp>BaseType=Index,Index=1</stp>
        <stp>Close</stp>
        <stp>Q</stp>
        <stp>0</stp>
        <stp>all</stp>
        <stp/>
        <stp/>
        <stp/>
        <stp>T</stp>
        <tr r="L179" s="1"/>
      </tp>
      <tp t="s">
        <v/>
        <stp/>
        <stp>StudyData</stp>
        <stp>S.FANG</stp>
        <stp>PCB</stp>
        <stp>BaseType=Index,Index=1</stp>
        <stp>Close</stp>
        <stp>W</stp>
        <stp>0</stp>
        <stp>all</stp>
        <stp/>
        <stp/>
        <stp/>
        <stp>T</stp>
        <tr r="J179" s="1"/>
      </tp>
      <tp>
        <v>24.173484999667398</v>
        <stp/>
        <stp>StudyData</stp>
        <stp>S.FANG</stp>
        <stp>PCB</stp>
        <stp>BaseType=Index,Index=1</stp>
        <stp>Close</stp>
        <stp>A</stp>
        <stp>0</stp>
        <stp>all</stp>
        <stp/>
        <stp/>
        <stp/>
        <stp>T</stp>
        <tr r="M179" s="1"/>
      </tp>
      <tp>
        <v>-6.8884676775738232</v>
        <stp/>
        <stp>StudyData</stp>
        <stp>S.FANG</stp>
        <stp>PCB</stp>
        <stp>BaseType=Index,Index=1</stp>
        <stp>Close</stp>
        <stp>M</stp>
        <stp>0</stp>
        <stp>all</stp>
        <stp/>
        <stp/>
        <stp/>
        <stp>T</stp>
        <tr r="K179" s="1"/>
      </tp>
      <tp>
        <v>-0.78838359093135357</v>
        <stp/>
        <stp>StudyData</stp>
        <stp>S.FERG</stp>
        <stp>PCB</stp>
        <stp>BaseType=Index,Index=1</stp>
        <stp>Close</stp>
        <stp>M</stp>
        <stp>0</stp>
        <stp>all</stp>
        <stp/>
        <stp/>
        <stp/>
        <stp>T</stp>
        <tr r="K186" s="1"/>
      </tp>
      <tp>
        <v>4.9409333872350379E-2</v>
        <stp/>
        <stp>StudyData</stp>
        <stp>S.FERG</stp>
        <stp>PCB</stp>
        <stp>BaseType=Index,Index=1</stp>
        <stp>Close</stp>
        <stp>A</stp>
        <stp>0</stp>
        <stp>all</stp>
        <stp/>
        <stp/>
        <stp/>
        <stp>T</stp>
        <tr r="M186" s="1"/>
      </tp>
      <tp t="s">
        <v/>
        <stp/>
        <stp>StudyData</stp>
        <stp>S.FERG</stp>
        <stp>PCB</stp>
        <stp>BaseType=Index,Index=1</stp>
        <stp>Close</stp>
        <stp>W</stp>
        <stp>0</stp>
        <stp>all</stp>
        <stp/>
        <stp/>
        <stp/>
        <stp>T</stp>
        <tr r="J186" s="1"/>
      </tp>
      <tp>
        <v>-6.1475582522226446</v>
        <stp/>
        <stp>StudyData</stp>
        <stp>S.FERG</stp>
        <stp>PCB</stp>
        <stp>BaseType=Index,Index=1</stp>
        <stp>Close</stp>
        <stp>Q</stp>
        <stp>0</stp>
        <stp>all</stp>
        <stp/>
        <stp/>
        <stp/>
        <stp>T</stp>
        <tr r="L186" s="1"/>
      </tp>
      <tp>
        <v>-8.0172800718132819</v>
        <stp/>
        <stp>StudyData</stp>
        <stp>S.BKNG</stp>
        <stp>PCB</stp>
        <stp>BaseType=Index,Index=1</stp>
        <stp>Close</stp>
        <stp>Q</stp>
        <stp>0</stp>
        <stp>all</stp>
        <stp/>
        <stp/>
        <stp/>
        <stp>T</stp>
        <tr r="L63" s="1"/>
      </tp>
      <tp t="s">
        <v/>
        <stp/>
        <stp>StudyData</stp>
        <stp>S.BKNG</stp>
        <stp>PCB</stp>
        <stp>BaseType=Index,Index=1</stp>
        <stp>Close</stp>
        <stp>W</stp>
        <stp>0</stp>
        <stp>all</stp>
        <stp/>
        <stp/>
        <stp/>
        <stp>T</stp>
        <tr r="J63" s="1"/>
      </tp>
      <tp>
        <v>-23.462956911442038</v>
        <stp/>
        <stp>StudyData</stp>
        <stp>S.BKNG</stp>
        <stp>PCB</stp>
        <stp>BaseType=Index,Index=1</stp>
        <stp>Close</stp>
        <stp>A</stp>
        <stp>0</stp>
        <stp>all</stp>
        <stp/>
        <stp/>
        <stp/>
        <stp>T</stp>
        <tr r="M63" s="1"/>
      </tp>
      <tp>
        <v>-17.650308905520109</v>
        <stp/>
        <stp>StudyData</stp>
        <stp>S.BKNG</stp>
        <stp>PCB</stp>
        <stp>BaseType=Index,Index=1</stp>
        <stp>Close</stp>
        <stp>M</stp>
        <stp>0</stp>
        <stp>all</stp>
        <stp/>
        <stp/>
        <stp/>
        <stp>T</stp>
        <tr r="K63" s="1"/>
      </tp>
      <tp>
        <v>7.5147269543066377</v>
        <stp/>
        <stp>StudyData</stp>
        <stp>S.ISRG</stp>
        <stp>PCB</stp>
        <stp>BaseType=Index,Index=1</stp>
        <stp>Close</stp>
        <stp>M</stp>
        <stp>0</stp>
        <stp>all</stp>
        <stp/>
        <stp/>
        <stp/>
        <stp>T</stp>
        <tr r="K254" s="1"/>
      </tp>
      <tp>
        <v>-28.458930715446009</v>
        <stp/>
        <stp>StudyData</stp>
        <stp>S.ISRG</stp>
        <stp>PCB</stp>
        <stp>BaseType=Index,Index=1</stp>
        <stp>Close</stp>
        <stp>A</stp>
        <stp>0</stp>
        <stp>all</stp>
        <stp/>
        <stp/>
        <stp/>
        <stp>T</stp>
        <tr r="M254" s="1"/>
      </tp>
      <tp t="s">
        <v/>
        <stp/>
        <stp>StudyData</stp>
        <stp>S.ISRG</stp>
        <stp>PCB</stp>
        <stp>BaseType=Index,Index=1</stp>
        <stp>Close</stp>
        <stp>W</stp>
        <stp>0</stp>
        <stp>all</stp>
        <stp/>
        <stp/>
        <stp/>
        <stp>T</stp>
        <tr r="J254" s="1"/>
      </tp>
      <tp>
        <v>1.8859384429692214</v>
        <stp/>
        <stp>StudyData</stp>
        <stp>S.ISRG</stp>
        <stp>PCB</stp>
        <stp>BaseType=Index,Index=1</stp>
        <stp>Close</stp>
        <stp>Q</stp>
        <stp>0</stp>
        <stp>all</stp>
        <stp/>
        <stp/>
        <stp/>
        <stp>T</stp>
        <tr r="L254" s="1"/>
      </tp>
      <tp>
        <v>5.8838095238000001</v>
        <stp/>
        <stp>StudyData</stp>
        <stp>ATR(S.WAB,MAType:=Sim,Period:=21)</stp>
        <stp>Bar</stp>
        <stp/>
        <stp>Close</stp>
        <stp>D</stp>
        <stp/>
        <stp/>
        <stp/>
        <stp/>
        <stp/>
        <stp>T</stp>
        <tr r="P480" s="1"/>
      </tp>
      <tp>
        <v>10.777142857099999</v>
        <stp/>
        <stp>StudyData</stp>
        <stp>ATR(S.WAT,MAType:=Sim,Period:=21)</stp>
        <stp>Bar</stp>
        <stp/>
        <stp>Close</stp>
        <stp>D</stp>
        <stp/>
        <stp/>
        <stp/>
        <stp/>
        <stp/>
        <stp>T</stp>
        <tr r="P481" s="1"/>
      </tp>
      <tp>
        <v>0.39904761900000002</v>
        <stp/>
        <stp>StudyData</stp>
        <stp>ATR(S.WBD,MAType:=Sim,Period:=21)</stp>
        <stp>Bar</stp>
        <stp/>
        <stp>Close</stp>
        <stp>D</stp>
        <stp/>
        <stp/>
        <stp/>
        <stp/>
        <stp/>
        <stp>T</stp>
        <tr r="P482" s="1"/>
      </tp>
      <tp>
        <v>1.440952381</v>
        <stp/>
        <stp>StudyData</stp>
        <stp>ATR(S.WEC,MAType:=Sim,Period:=21)</stp>
        <stp>Bar</stp>
        <stp/>
        <stp>Close</stp>
        <stp>D</stp>
        <stp/>
        <stp/>
        <stp/>
        <stp/>
        <stp/>
        <stp>T</stp>
        <tr r="P485" s="1"/>
      </tp>
      <tp>
        <v>22.5352380952</v>
        <stp/>
        <stp>StudyData</stp>
        <stp>ATR(S.WDC,MAType:=Sim,Period:=21)</stp>
        <stp>Bar</stp>
        <stp/>
        <stp>Close</stp>
        <stp>D</stp>
        <stp/>
        <stp/>
        <stp/>
        <stp/>
        <stp/>
        <stp>T</stp>
        <tr r="P484" s="1"/>
      </tp>
      <tp>
        <v>2.0023809523999998</v>
        <stp/>
        <stp>StudyData</stp>
        <stp>ATR(S.WFC,MAType:=Sim,Period:=21)</stp>
        <stp>Bar</stp>
        <stp/>
        <stp>Close</stp>
        <stp>D</stp>
        <stp/>
        <stp/>
        <stp/>
        <stp/>
        <stp/>
        <stp>T</stp>
        <tr r="P487" s="1"/>
      </tp>
      <tp>
        <v>1.6823809524</v>
        <stp/>
        <stp>StudyData</stp>
        <stp>ATR(S.WMB,MAType:=Sim,Period:=21)</stp>
        <stp>Bar</stp>
        <stp/>
        <stp>Close</stp>
        <stp>D</stp>
        <stp/>
        <stp/>
        <stp/>
        <stp/>
        <stp/>
        <stp>T</stp>
        <tr r="P489" s="1"/>
      </tp>
      <tp>
        <v>1.7795238095000001</v>
        <stp/>
        <stp>StudyData</stp>
        <stp>ATR(S.WMT,MAType:=Sim,Period:=21)</stp>
        <stp>Bar</stp>
        <stp/>
        <stp>Close</stp>
        <stp>D</stp>
        <stp/>
        <stp/>
        <stp/>
        <stp/>
        <stp/>
        <stp>T</stp>
        <tr r="P490" s="1"/>
      </tp>
      <tp>
        <v>6.4119047618999998</v>
        <stp/>
        <stp>StudyData</stp>
        <stp>ATR(S.WSM,MAType:=Sim,Period:=21)</stp>
        <stp>Bar</stp>
        <stp/>
        <stp>Close</stp>
        <stp>D</stp>
        <stp/>
        <stp/>
        <stp/>
        <stp/>
        <stp/>
        <stp>T</stp>
        <tr r="P492" s="1"/>
      </tp>
      <tp>
        <v>7.9366666666999999</v>
        <stp/>
        <stp>StudyData</stp>
        <stp>ATR(S.WST,MAType:=Sim,Period:=21)</stp>
        <stp>Bar</stp>
        <stp/>
        <stp>Close</stp>
        <stp>D</stp>
        <stp/>
        <stp/>
        <stp/>
        <stp/>
        <stp/>
        <stp>T</stp>
        <tr r="P493" s="1"/>
      </tp>
      <tp>
        <v>1.230952381</v>
        <stp/>
        <stp>StudyData</stp>
        <stp>ATR(S.WRB,MAType:=Sim,Period:=21)</stp>
        <stp>Bar</stp>
        <stp/>
        <stp>Close</stp>
        <stp>D</stp>
        <stp/>
        <stp/>
        <stp/>
        <stp/>
        <stp/>
        <stp>T</stp>
        <tr r="P491" s="1"/>
      </tp>
      <tp>
        <v>7.3380952381000002</v>
        <stp/>
        <stp>StudyData</stp>
        <stp>ATR(S.WTW,MAType:=Sim,Period:=21)</stp>
        <stp>Bar</stp>
        <stp/>
        <stp>Close</stp>
        <stp>D</stp>
        <stp/>
        <stp/>
        <stp/>
        <stp/>
        <stp/>
        <stp>T</stp>
        <tr r="P494" s="1"/>
      </tp>
      <tp>
        <v>14.898678265499999</v>
        <stp/>
        <stp>StudyData</stp>
        <stp>S.KEYS</stp>
        <stp>StdDev</stp>
        <stp>InputChoice=Close,Period1=21</stp>
        <stp>STDDEV</stp>
        <stp>D</stp>
        <stp/>
        <stp>all</stp>
        <stp/>
        <stp/>
        <stp/>
        <stp>T</stp>
        <tr r="R267" s="1"/>
      </tp>
      <tp>
        <v>7.5912402376000001</v>
        <stp/>
        <stp>StudyData</stp>
        <stp>S.KLAC</stp>
        <stp>StdDev</stp>
        <stp>InputChoice=Close,Period1=21</stp>
        <stp>STDDEV</stp>
        <stp>D</stp>
        <stp/>
        <stp>all</stp>
        <stp/>
        <stp/>
        <stp/>
        <stp>T</stp>
        <tr r="R271" s="1"/>
      </tp>
      <tp>
        <v>0.5279820824</v>
        <stp/>
        <stp>StudyData</stp>
        <stp>S.KVUE</stp>
        <stp>StdDev</stp>
        <stp>InputChoice=Close,Period1=21</stp>
        <stp>STDDEV</stp>
        <stp>D</stp>
        <stp/>
        <stp>all</stp>
        <stp/>
        <stp/>
        <stp/>
        <stp>T</stp>
        <tr r="R276" s="1"/>
      </tp>
      <tp>
        <v>113.18</v>
        <stp/>
        <stp>StudyData</stp>
        <stp>S.FDXF</stp>
        <stp>PCB</stp>
        <stp>BaseType=Index,Index=1</stp>
        <stp>Close</stp>
        <stp>A</stp>
        <stp>0</stp>
        <stp>all</stp>
        <stp/>
        <stp/>
        <stp/>
        <stp>T</stp>
        <tr r="M184" s="1"/>
      </tp>
      <tp>
        <v>-15.373112008374459</v>
        <stp/>
        <stp>StudyData</stp>
        <stp>S.FDXF</stp>
        <stp>PCB</stp>
        <stp>BaseType=Index,Index=1</stp>
        <stp>Close</stp>
        <stp>M</stp>
        <stp>0</stp>
        <stp>all</stp>
        <stp/>
        <stp/>
        <stp/>
        <stp>T</stp>
        <tr r="K184" s="1"/>
      </tp>
      <tp t="s">
        <v/>
        <stp/>
        <stp>StudyData</stp>
        <stp>S.FDXF</stp>
        <stp>PCB</stp>
        <stp>BaseType=Index,Index=1</stp>
        <stp>Close</stp>
        <stp>W</stp>
        <stp>0</stp>
        <stp>all</stp>
        <stp/>
        <stp/>
        <stp/>
        <stp>T</stp>
        <tr r="J184" s="1"/>
      </tp>
      <tp>
        <v>-25.046357615894038</v>
        <stp/>
        <stp>StudyData</stp>
        <stp>S.FDXF</stp>
        <stp>PCB</stp>
        <stp>BaseType=Index,Index=1</stp>
        <stp>Close</stp>
        <stp>Q</stp>
        <stp>0</stp>
        <stp>all</stp>
        <stp/>
        <stp/>
        <stp/>
        <stp>T</stp>
        <tr r="L184" s="1"/>
      </tp>
      <tp>
        <v>-12.206978502754684</v>
        <stp/>
        <stp>StudyData</stp>
        <stp>S.CINF</stp>
        <stp>PCB</stp>
        <stp>BaseType=Index,Index=1</stp>
        <stp>Close</stp>
        <stp>Q</stp>
        <stp>0</stp>
        <stp>all</stp>
        <stp/>
        <stp/>
        <stp/>
        <stp>T</stp>
        <tr r="L94" s="1"/>
      </tp>
      <tp t="s">
        <v/>
        <stp/>
        <stp>StudyData</stp>
        <stp>S.CINF</stp>
        <stp>PCB</stp>
        <stp>BaseType=Index,Index=1</stp>
        <stp>Close</stp>
        <stp>W</stp>
        <stp>0</stp>
        <stp>all</stp>
        <stp/>
        <stp/>
        <stp/>
        <stp>T</stp>
        <tr r="J94" s="1"/>
      </tp>
      <tp>
        <v>-0.47759000734753926</v>
        <stp/>
        <stp>StudyData</stp>
        <stp>S.CINF</stp>
        <stp>PCB</stp>
        <stp>BaseType=Index,Index=1</stp>
        <stp>Close</stp>
        <stp>A</stp>
        <stp>0</stp>
        <stp>all</stp>
        <stp/>
        <stp/>
        <stp/>
        <stp>T</stp>
        <tr r="M94" s="1"/>
      </tp>
      <tp>
        <v>-4.3319599764567469</v>
        <stp/>
        <stp>StudyData</stp>
        <stp>S.CINF</stp>
        <stp>PCB</stp>
        <stp>BaseType=Index,Index=1</stp>
        <stp>Close</stp>
        <stp>M</stp>
        <stp>0</stp>
        <stp>all</stp>
        <stp/>
        <stp/>
        <stp/>
        <stp>T</stp>
        <tr r="K94" s="1"/>
      </tp>
      <tp>
        <v>6.2714285714000004</v>
        <stp/>
        <stp>StudyData</stp>
        <stp>ATR(S.VMC,MAType:=Sim,Period:=21)</stp>
        <stp>Bar</stp>
        <stp/>
        <stp>Close</stp>
        <stp>D</stp>
        <stp/>
        <stp/>
        <stp/>
        <stp/>
        <stp/>
        <stp>T</stp>
        <tr r="P470" s="1"/>
      </tp>
      <tp>
        <v>14.7647619048</v>
        <stp/>
        <stp>StudyData</stp>
        <stp>ATR(S.VLO,MAType:=Sim,Period:=21)</stp>
        <stp>Bar</stp>
        <stp/>
        <stp>Close</stp>
        <stp>D</stp>
        <stp/>
        <stp/>
        <stp/>
        <stp/>
        <stp/>
        <stp>T</stp>
        <tr r="P468" s="1"/>
      </tp>
      <tp>
        <v>4.2128571428999999</v>
        <stp/>
        <stp>StudyData</stp>
        <stp>ATR(S.VST,MAType:=Sim,Period:=21)</stp>
        <stp>Bar</stp>
        <stp/>
        <stp>Close</stp>
        <stp>D</stp>
        <stp/>
        <stp/>
        <stp/>
        <stp/>
        <stp/>
        <stp>T</stp>
        <tr r="P476" s="1"/>
      </tp>
      <tp>
        <v>12.1566666667</v>
        <stp/>
        <stp>StudyData</stp>
        <stp>ATR(S.VRT,MAType:=Sim,Period:=21)</stp>
        <stp>Bar</stp>
        <stp/>
        <stp>Close</stp>
        <stp>D</stp>
        <stp/>
        <stp/>
        <stp/>
        <stp/>
        <stp/>
        <stp>T</stp>
        <tr r="P474" s="1"/>
      </tp>
      <tp>
        <v>-1.0447761194029741</v>
        <stp/>
        <stp>StudyData</stp>
        <stp>S.SW</stp>
        <stp>PCB</stp>
        <stp>BaseType=Index,Index=1</stp>
        <stp>Close</stp>
        <stp>M</stp>
        <stp>0</stp>
        <stp>all</stp>
        <stp/>
        <stp/>
        <stp/>
        <stp>T</stp>
        <tr r="K423" s="1"/>
      </tp>
      <tp>
        <v>-4.6097722750386927</v>
        <stp/>
        <stp>StudyData</stp>
        <stp>S.EW</stp>
        <stp>PCB</stp>
        <stp>BaseType=Index,Index=1</stp>
        <stp>Close</stp>
        <stp>Q</stp>
        <stp>0</stp>
        <stp>all</stp>
        <stp/>
        <stp/>
        <stp/>
        <stp>T</stp>
        <tr r="L172" s="1"/>
      </tp>
      <tp t="s">
        <v/>
        <stp/>
        <stp>StudyData</stp>
        <stp>S.EW</stp>
        <stp>PCB</stp>
        <stp>BaseType=Index,Index=1</stp>
        <stp>Close</stp>
        <stp>W</stp>
        <stp>0</stp>
        <stp>all</stp>
        <stp/>
        <stp/>
        <stp/>
        <stp>T</stp>
        <tr r="J172" s="1"/>
      </tp>
      <tp>
        <v>20.015515903801401</v>
        <stp/>
        <stp>StudyData</stp>
        <stp>S.SW</stp>
        <stp>PCB</stp>
        <stp>BaseType=Index,Index=1</stp>
        <stp>Close</stp>
        <stp>A</stp>
        <stp>0</stp>
        <stp>all</stp>
        <stp/>
        <stp/>
        <stp/>
        <stp>T</stp>
        <tr r="M423" s="1"/>
      </tp>
      <tp>
        <v>-4.9146005509641801</v>
        <stp/>
        <stp>StudyData</stp>
        <stp>S.EW</stp>
        <stp>PCB</stp>
        <stp>BaseType=Index,Index=1</stp>
        <stp>Close</stp>
        <stp>M</stp>
        <stp>0</stp>
        <stp>all</stp>
        <stp/>
        <stp/>
        <stp/>
        <stp>T</stp>
        <tr r="K172" s="1"/>
      </tp>
      <tp>
        <v>1.2199413489736144</v>
        <stp/>
        <stp>StudyData</stp>
        <stp>S.EW</stp>
        <stp>PCB</stp>
        <stp>BaseType=Index,Index=1</stp>
        <stp>Close</stp>
        <stp>A</stp>
        <stp>0</stp>
        <stp>all</stp>
        <stp/>
        <stp/>
        <stp/>
        <stp>T</stp>
        <tr r="M172" s="1"/>
      </tp>
      <tp t="s">
        <v/>
        <stp/>
        <stp>StudyData</stp>
        <stp>S.SW</stp>
        <stp>PCB</stp>
        <stp>BaseType=Index,Index=1</stp>
        <stp>Close</stp>
        <stp>W</stp>
        <stp>0</stp>
        <stp>all</stp>
        <stp/>
        <stp/>
        <stp/>
        <stp>T</stp>
        <tr r="J423" s="1"/>
      </tp>
      <tp>
        <v>0.3242542153048113</v>
        <stp/>
        <stp>StudyData</stp>
        <stp>S.SW</stp>
        <stp>PCB</stp>
        <stp>BaseType=Index,Index=1</stp>
        <stp>Close</stp>
        <stp>Q</stp>
        <stp>0</stp>
        <stp>all</stp>
        <stp/>
        <stp/>
        <stp/>
        <stp>T</stp>
        <tr r="L423" s="1"/>
      </tp>
      <tp>
        <v>1.6014285714000001</v>
        <stp/>
        <stp>StudyData</stp>
        <stp>ATR(S.VTR,MAType:=Sim,Period:=21)</stp>
        <stp>Bar</stp>
        <stp/>
        <stp>Close</stp>
        <stp>D</stp>
        <stp/>
        <stp/>
        <stp/>
        <stp/>
        <stp/>
        <stp>T</stp>
        <tr r="P477" s="1"/>
      </tp>
      <tp>
        <v>18.024423541200001</v>
        <stp/>
        <stp>StudyData</stp>
        <stp>S.JBHT</stp>
        <stp>StdDev</stp>
        <stp>InputChoice=Close,Period1=21</stp>
        <stp>STDDEV</stp>
        <stp>D</stp>
        <stp/>
        <stp>all</stp>
        <stp/>
        <stp/>
        <stp/>
        <stp>T</stp>
        <tr r="R259" s="1"/>
      </tp>
      <tp>
        <v>7.5752904196999999</v>
        <stp/>
        <stp>StudyData</stp>
        <stp>S.JKHY</stp>
        <stp>StdDev</stp>
        <stp>InputChoice=Close,Period1=21</stp>
        <stp>STDDEV</stp>
        <stp>D</stp>
        <stp/>
        <stp>all</stp>
        <stp/>
        <stp/>
        <stp/>
        <stp>T</stp>
        <tr r="R262" s="1"/>
      </tp>
      <tp t="s">
        <v/>
        <stp/>
        <stp>StudyData</stp>
        <stp>S.ERIE</stp>
        <stp>PCB</stp>
        <stp>BaseType=Index,Index=1</stp>
        <stp>Close</stp>
        <stp>W</stp>
        <stp>0</stp>
        <stp>all</stp>
        <stp/>
        <stp/>
        <stp/>
        <stp>T</stp>
        <tr r="J166" s="1"/>
      </tp>
      <tp>
        <v>-7.0448383733055211</v>
        <stp/>
        <stp>StudyData</stp>
        <stp>S.ERIE</stp>
        <stp>PCB</stp>
        <stp>BaseType=Index,Index=1</stp>
        <stp>Close</stp>
        <stp>Q</stp>
        <stp>0</stp>
        <stp>all</stp>
        <stp/>
        <stp/>
        <stp/>
        <stp>T</stp>
        <tr r="L166" s="1"/>
      </tp>
      <tp>
        <v>-22.253619396476545</v>
        <stp/>
        <stp>StudyData</stp>
        <stp>S.ERIE</stp>
        <stp>PCB</stp>
        <stp>BaseType=Index,Index=1</stp>
        <stp>Close</stp>
        <stp>A</stp>
        <stp>0</stp>
        <stp>all</stp>
        <stp/>
        <stp/>
        <stp/>
        <stp>T</stp>
        <tr r="M166" s="1"/>
      </tp>
      <tp>
        <v>-12.795429644701827</v>
        <stp/>
        <stp>StudyData</stp>
        <stp>S.ERIE</stp>
        <stp>PCB</stp>
        <stp>BaseType=Index,Index=1</stp>
        <stp>Close</stp>
        <stp>M</stp>
        <stp>0</stp>
        <stp>all</stp>
        <stp/>
        <stp/>
        <stp/>
        <stp>T</stp>
        <tr r="K166" s="1"/>
      </tp>
      <tp>
        <v>-16.697149344096868</v>
        <stp/>
        <stp>StudyData</stp>
        <stp>S.EXPE</stp>
        <stp>PCB</stp>
        <stp>BaseType=Index,Index=1</stp>
        <stp>Close</stp>
        <stp>M</stp>
        <stp>0</stp>
        <stp>all</stp>
        <stp/>
        <stp/>
        <stp/>
        <stp>T</stp>
        <tr r="K176" s="1"/>
      </tp>
      <tp>
        <v>-6.7558504818043792</v>
        <stp/>
        <stp>StudyData</stp>
        <stp>S.EXPE</stp>
        <stp>PCB</stp>
        <stp>BaseType=Index,Index=1</stp>
        <stp>Close</stp>
        <stp>A</stp>
        <stp>0</stp>
        <stp>all</stp>
        <stp/>
        <stp/>
        <stp/>
        <stp>T</stp>
        <tr r="M176" s="1"/>
      </tp>
      <tp t="s">
        <v/>
        <stp/>
        <stp>StudyData</stp>
        <stp>S.EXPE</stp>
        <stp>PCB</stp>
        <stp>BaseType=Index,Index=1</stp>
        <stp>Close</stp>
        <stp>W</stp>
        <stp>0</stp>
        <stp>all</stp>
        <stp/>
        <stp/>
        <stp/>
        <stp>T</stp>
        <tr r="J176" s="1"/>
      </tp>
      <tp>
        <v>3.2397999062060419</v>
        <stp/>
        <stp>StudyData</stp>
        <stp>S.EXPE</stp>
        <stp>PCB</stp>
        <stp>BaseType=Index,Index=1</stp>
        <stp>Close</stp>
        <stp>Q</stp>
        <stp>0</stp>
        <stp>all</stp>
        <stp/>
        <stp/>
        <stp/>
        <stp>T</stp>
        <tr r="L176" s="1"/>
      </tp>
      <tp t="s">
        <v/>
        <stp/>
        <stp>StudyData</stp>
        <stp>S.ADBE</stp>
        <stp>PCB</stp>
        <stp>BaseType=Index,Index=1</stp>
        <stp>Close</stp>
        <stp>W</stp>
        <stp>0</stp>
        <stp>all</stp>
        <stp/>
        <stp/>
        <stp/>
        <stp>T</stp>
        <tr r="J9" s="1"/>
      </tp>
      <tp>
        <v>14.852209540532625</v>
        <stp/>
        <stp>StudyData</stp>
        <stp>S.ADBE</stp>
        <stp>PCB</stp>
        <stp>BaseType=Index,Index=1</stp>
        <stp>Close</stp>
        <stp>Q</stp>
        <stp>0</stp>
        <stp>all</stp>
        <stp/>
        <stp/>
        <stp/>
        <stp>T</stp>
        <tr r="L9" s="1"/>
      </tp>
      <tp>
        <v>-19.577171351480587</v>
        <stp/>
        <stp>StudyData</stp>
        <stp>S.ADBE</stp>
        <stp>PCB</stp>
        <stp>BaseType=Index,Index=1</stp>
        <stp>Close</stp>
        <stp>M</stp>
        <stp>0</stp>
        <stp>all</stp>
        <stp/>
        <stp/>
        <stp/>
        <stp>T</stp>
        <tr r="K9" s="1"/>
      </tp>
      <tp>
        <v>-32.720934883853822</v>
        <stp/>
        <stp>StudyData</stp>
        <stp>S.ADBE</stp>
        <stp>PCB</stp>
        <stp>BaseType=Index,Index=1</stp>
        <stp>Close</stp>
        <stp>A</stp>
        <stp>0</stp>
        <stp>all</stp>
        <stp/>
        <stp/>
        <stp/>
        <stp>T</stp>
        <tr r="M9" s="1"/>
      </tp>
      <tp>
        <v>9.9508861840700327</v>
        <stp/>
        <stp>StudyData</stp>
        <stp>S.ALLE</stp>
        <stp>PCB</stp>
        <stp>BaseType=Index,Index=1</stp>
        <stp>Close</stp>
        <stp>Q</stp>
        <stp>0</stp>
        <stp>all</stp>
        <stp/>
        <stp/>
        <stp/>
        <stp>T</stp>
        <tr r="L25" s="1"/>
      </tp>
      <tp t="s">
        <v/>
        <stp/>
        <stp>StudyData</stp>
        <stp>S.ALLE</stp>
        <stp>PCB</stp>
        <stp>BaseType=Index,Index=1</stp>
        <stp>Close</stp>
        <stp>W</stp>
        <stp>0</stp>
        <stp>all</stp>
        <stp/>
        <stp/>
        <stp/>
        <stp>T</stp>
        <tr r="J25" s="1"/>
      </tp>
      <tp>
        <v>-2.9832935560859188</v>
        <stp/>
        <stp>StudyData</stp>
        <stp>S.ALLE</stp>
        <stp>PCB</stp>
        <stp>BaseType=Index,Index=1</stp>
        <stp>Close</stp>
        <stp>A</stp>
        <stp>0</stp>
        <stp>all</stp>
        <stp/>
        <stp/>
        <stp/>
        <stp>T</stp>
        <tr r="M25" s="1"/>
      </tp>
      <tp>
        <v>-0.50241545893719874</v>
        <stp/>
        <stp>StudyData</stp>
        <stp>S.ALLE</stp>
        <stp>PCB</stp>
        <stp>BaseType=Index,Index=1</stp>
        <stp>Close</stp>
        <stp>M</stp>
        <stp>0</stp>
        <stp>all</stp>
        <stp/>
        <stp/>
        <stp/>
        <stp>T</stp>
        <tr r="K25" s="1"/>
      </tp>
      <tp>
        <v>-7.7223784376928819</v>
        <stp/>
        <stp>StudyData</stp>
        <stp>S.CBRE</stp>
        <stp>PCB</stp>
        <stp>BaseType=Index,Index=1</stp>
        <stp>Close</stp>
        <stp>M</stp>
        <stp>0</stp>
        <stp>all</stp>
        <stp/>
        <stp/>
        <stp/>
        <stp>T</stp>
        <tr r="K81" s="1"/>
      </tp>
      <tp>
        <v>6.3295833848436196</v>
        <stp/>
        <stp>StudyData</stp>
        <stp>S.CBOE</stp>
        <stp>PCB</stp>
        <stp>BaseType=Index,Index=1</stp>
        <stp>Close</stp>
        <stp>Q</stp>
        <stp>0</stp>
        <stp>all</stp>
        <stp/>
        <stp/>
        <stp/>
        <stp>T</stp>
        <tr r="L80" s="1"/>
      </tp>
      <tp t="s">
        <v/>
        <stp/>
        <stp>StudyData</stp>
        <stp>S.CBOE</stp>
        <stp>PCB</stp>
        <stp>BaseType=Index,Index=1</stp>
        <stp>Close</stp>
        <stp>W</stp>
        <stp>0</stp>
        <stp>all</stp>
        <stp/>
        <stp/>
        <stp/>
        <stp>T</stp>
        <tr r="J80" s="1"/>
      </tp>
      <tp>
        <v>-16.319422849679697</v>
        <stp/>
        <stp>StudyData</stp>
        <stp>S.CBRE</stp>
        <stp>PCB</stp>
        <stp>BaseType=Index,Index=1</stp>
        <stp>Close</stp>
        <stp>A</stp>
        <stp>0</stp>
        <stp>all</stp>
        <stp/>
        <stp/>
        <stp/>
        <stp>T</stp>
        <tr r="M81" s="1"/>
      </tp>
      <tp>
        <v>2.8007968127490157</v>
        <stp/>
        <stp>StudyData</stp>
        <stp>S.CBOE</stp>
        <stp>PCB</stp>
        <stp>BaseType=Index,Index=1</stp>
        <stp>Close</stp>
        <stp>A</stp>
        <stp>0</stp>
        <stp>all</stp>
        <stp/>
        <stp/>
        <stp/>
        <stp>T</stp>
        <tr r="M80" s="1"/>
      </tp>
      <tp t="s">
        <v/>
        <stp/>
        <stp>StudyData</stp>
        <stp>S.CBRE</stp>
        <stp>PCB</stp>
        <stp>BaseType=Index,Index=1</stp>
        <stp>Close</stp>
        <stp>W</stp>
        <stp>0</stp>
        <stp>all</stp>
        <stp/>
        <stp/>
        <stp/>
        <stp>T</stp>
        <tr r="J81" s="1"/>
      </tp>
      <tp>
        <v>-0.10394238622019923</v>
        <stp/>
        <stp>StudyData</stp>
        <stp>S.CBRE</stp>
        <stp>PCB</stp>
        <stp>BaseType=Index,Index=1</stp>
        <stp>Close</stp>
        <stp>Q</stp>
        <stp>0</stp>
        <stp>all</stp>
        <stp/>
        <stp/>
        <stp/>
        <stp>T</stp>
        <tr r="L81" s="1"/>
      </tp>
      <tp>
        <v>-14.047301798800785</v>
        <stp/>
        <stp>StudyData</stp>
        <stp>S.CBOE</stp>
        <stp>PCB</stp>
        <stp>BaseType=Index,Index=1</stp>
        <stp>Close</stp>
        <stp>M</stp>
        <stp>0</stp>
        <stp>all</stp>
        <stp/>
        <stp/>
        <stp/>
        <stp>T</stp>
        <tr r="K80" s="1"/>
      </tp>
      <tp>
        <v>2.9395688486597562</v>
        <stp/>
        <stp>StudyData</stp>
        <stp>S.LITE</stp>
        <stp>PCB</stp>
        <stp>BaseType=Index,Index=1</stp>
        <stp>Close</stp>
        <stp>M</stp>
        <stp>0</stp>
        <stp>all</stp>
        <stp/>
        <stp/>
        <stp/>
        <stp>T</stp>
        <tr r="K284" s="1"/>
      </tp>
      <tp>
        <v>155.47356140969637</v>
        <stp/>
        <stp>StudyData</stp>
        <stp>S.LITE</stp>
        <stp>PCB</stp>
        <stp>BaseType=Index,Index=1</stp>
        <stp>Close</stp>
        <stp>A</stp>
        <stp>0</stp>
        <stp>all</stp>
        <stp/>
        <stp/>
        <stp/>
        <stp>T</stp>
        <tr r="M284" s="1"/>
      </tp>
      <tp>
        <v>9.7417430016548856</v>
        <stp/>
        <stp>StudyData</stp>
        <stp>S.LITE</stp>
        <stp>PCB</stp>
        <stp>BaseType=Index,Index=1</stp>
        <stp>Close</stp>
        <stp>Q</stp>
        <stp>0</stp>
        <stp>all</stp>
        <stp/>
        <stp/>
        <stp/>
        <stp>T</stp>
        <tr r="L284" s="1"/>
      </tp>
      <tp t="s">
        <v/>
        <stp/>
        <stp>StudyData</stp>
        <stp>S.LITE</stp>
        <stp>PCB</stp>
        <stp>BaseType=Index,Index=1</stp>
        <stp>Close</stp>
        <stp>W</stp>
        <stp>0</stp>
        <stp>all</stp>
        <stp/>
        <stp/>
        <stp/>
        <stp>T</stp>
        <tr r="J284" s="1"/>
      </tp>
      <tp>
        <v>-5.7203389830508389</v>
        <stp/>
        <stp>StudyData</stp>
        <stp>S.KVUE</stp>
        <stp>PCB</stp>
        <stp>BaseType=Index,Index=1</stp>
        <stp>Close</stp>
        <stp>M</stp>
        <stp>0</stp>
        <stp>all</stp>
        <stp/>
        <stp/>
        <stp/>
        <stp>T</stp>
        <tr r="K276" s="1"/>
      </tp>
      <tp>
        <v>3.1884057971014532</v>
        <stp/>
        <stp>StudyData</stp>
        <stp>S.KVUE</stp>
        <stp>PCB</stp>
        <stp>BaseType=Index,Index=1</stp>
        <stp>Close</stp>
        <stp>A</stp>
        <stp>0</stp>
        <stp>all</stp>
        <stp/>
        <stp/>
        <stp/>
        <stp>T</stp>
        <tr r="M276" s="1"/>
      </tp>
      <tp>
        <v>-6.8550497121925629</v>
        <stp/>
        <stp>StudyData</stp>
        <stp>S.KVUE</stp>
        <stp>PCB</stp>
        <stp>BaseType=Index,Index=1</stp>
        <stp>Close</stp>
        <stp>Q</stp>
        <stp>0</stp>
        <stp>all</stp>
        <stp/>
        <stp/>
        <stp/>
        <stp>T</stp>
        <tr r="L276" s="1"/>
      </tp>
      <tp t="s">
        <v/>
        <stp/>
        <stp>StudyData</stp>
        <stp>S.KVUE</stp>
        <stp>PCB</stp>
        <stp>BaseType=Index,Index=1</stp>
        <stp>Close</stp>
        <stp>W</stp>
        <stp>0</stp>
        <stp>all</stp>
        <stp/>
        <stp/>
        <stp/>
        <stp>T</stp>
        <tr r="J276" s="1"/>
      </tp>
      <tp>
        <v>3.7514285714</v>
        <stp/>
        <stp>StudyData</stp>
        <stp>ATR(S.UAL,MAType:=Sim,Period:=21)</stp>
        <stp>Bar</stp>
        <stp/>
        <stp>Close</stp>
        <stp>D</stp>
        <stp/>
        <stp/>
        <stp/>
        <stp/>
        <stp/>
        <stp>T</stp>
        <tr r="P455" s="1"/>
      </tp>
      <tp>
        <v>0.53809523810000004</v>
        <stp/>
        <stp>StudyData</stp>
        <stp>ATR(S.UDR,MAType:=Sim,Period:=21)</stp>
        <stp>Bar</stp>
        <stp/>
        <stp>Close</stp>
        <stp>D</stp>
        <stp/>
        <stp/>
        <stp/>
        <stp/>
        <stp/>
        <stp>T</stp>
        <tr r="P457" s="1"/>
      </tp>
      <tp>
        <v>5.4380952380999998</v>
        <stp/>
        <stp>StudyData</stp>
        <stp>ATR(S.UHS,MAType:=Sim,Period:=21)</stp>
        <stp>Bar</stp>
        <stp/>
        <stp>Close</stp>
        <stp>D</stp>
        <stp/>
        <stp/>
        <stp/>
        <stp/>
        <stp/>
        <stp>T</stp>
        <tr r="P458" s="1"/>
      </tp>
      <tp>
        <v>8.6961904762</v>
        <stp/>
        <stp>StudyData</stp>
        <stp>ATR(S.UNH,MAType:=Sim,Period:=21)</stp>
        <stp>Bar</stp>
        <stp/>
        <stp>Close</stp>
        <stp>D</stp>
        <stp/>
        <stp/>
        <stp/>
        <stp/>
        <stp/>
        <stp>T</stp>
        <tr r="P460" s="1"/>
      </tp>
      <tp>
        <v>5.2090476189999997</v>
        <stp/>
        <stp>StudyData</stp>
        <stp>ATR(S.UNP,MAType:=Sim,Period:=21)</stp>
        <stp>Bar</stp>
        <stp/>
        <stp>Close</stp>
        <stp>D</stp>
        <stp/>
        <stp/>
        <stp/>
        <stp/>
        <stp/>
        <stp>T</stp>
        <tr r="P461" s="1"/>
      </tp>
      <tp>
        <v>2.0247619048000001</v>
        <stp/>
        <stp>StudyData</stp>
        <stp>ATR(S.UPS,MAType:=Sim,Period:=21)</stp>
        <stp>Bar</stp>
        <stp/>
        <stp>Close</stp>
        <stp>D</stp>
        <stp/>
        <stp/>
        <stp/>
        <stp/>
        <stp/>
        <stp>T</stp>
        <tr r="P462" s="1"/>
      </tp>
      <tp>
        <v>1.1461904761999999</v>
        <stp/>
        <stp>StudyData</stp>
        <stp>ATR(S.USB,MAType:=Sim,Period:=21)</stp>
        <stp>Bar</stp>
        <stp/>
        <stp>Close</stp>
        <stp>D</stp>
        <stp/>
        <stp/>
        <stp/>
        <stp/>
        <stp/>
        <stp>T</stp>
        <tr r="P464" s="1"/>
      </tp>
      <tp>
        <v>27.428095238099999</v>
        <stp/>
        <stp>StudyData</stp>
        <stp>ATR(S.URI,MAType:=Sim,Period:=21)</stp>
        <stp>Bar</stp>
        <stp/>
        <stp>Close</stp>
        <stp>D</stp>
        <stp/>
        <stp/>
        <stp/>
        <stp/>
        <stp/>
        <stp>T</stp>
        <tr r="P463" s="1"/>
      </tp>
      <tp t="s">
        <v/>
        <stp/>
        <stp>StudyData</stp>
        <stp>S.IT</stp>
        <stp>PCB</stp>
        <stp>BaseType=Index,Index=1</stp>
        <stp>Close</stp>
        <stp>W</stp>
        <stp>0</stp>
        <stp>all</stp>
        <stp/>
        <stp/>
        <stp/>
        <stp>T</stp>
        <tr r="J255" s="1"/>
      </tp>
      <tp>
        <v>2.2592259225922509</v>
        <stp/>
        <stp>StudyData</stp>
        <stp>S.TT</stp>
        <stp>PCB</stp>
        <stp>BaseType=Index,Index=1</stp>
        <stp>Close</stp>
        <stp>M</stp>
        <stp>0</stp>
        <stp>all</stp>
        <stp/>
        <stp/>
        <stp/>
        <stp>T</stp>
        <tr r="K450" s="1"/>
      </tp>
      <tp>
        <v>44.96219719179139</v>
        <stp/>
        <stp>StudyData</stp>
        <stp>S.IT</stp>
        <stp>PCB</stp>
        <stp>BaseType=Index,Index=1</stp>
        <stp>Close</stp>
        <stp>Q</stp>
        <stp>0</stp>
        <stp>all</stp>
        <stp/>
        <stp/>
        <stp/>
        <stp>T</stp>
        <tr r="L255" s="1"/>
      </tp>
      <tp>
        <v>16.762589928057555</v>
        <stp/>
        <stp>StudyData</stp>
        <stp>S.TT</stp>
        <stp>PCB</stp>
        <stp>BaseType=Index,Index=1</stp>
        <stp>Close</stp>
        <stp>A</stp>
        <stp>0</stp>
        <stp>all</stp>
        <stp/>
        <stp/>
        <stp/>
        <stp>T</stp>
        <tr r="M450" s="1"/>
      </tp>
      <tp>
        <v>-25.51926430949738</v>
        <stp/>
        <stp>StudyData</stp>
        <stp>S.IT</stp>
        <stp>PCB</stp>
        <stp>BaseType=Index,Index=1</stp>
        <stp>Close</stp>
        <stp>A</stp>
        <stp>0</stp>
        <stp>all</stp>
        <stp/>
        <stp/>
        <stp/>
        <stp>T</stp>
        <tr r="M255" s="1"/>
      </tp>
      <tp>
        <v>-7.4761788419252433</v>
        <stp/>
        <stp>StudyData</stp>
        <stp>S.TT</stp>
        <stp>PCB</stp>
        <stp>BaseType=Index,Index=1</stp>
        <stp>Close</stp>
        <stp>Q</stp>
        <stp>0</stp>
        <stp>all</stp>
        <stp/>
        <stp/>
        <stp/>
        <stp>T</stp>
        <tr r="L450" s="1"/>
      </tp>
      <tp>
        <v>-5.153702488516485</v>
        <stp/>
        <stp>StudyData</stp>
        <stp>S.IT</stp>
        <stp>PCB</stp>
        <stp>BaseType=Index,Index=1</stp>
        <stp>Close</stp>
        <stp>M</stp>
        <stp>0</stp>
        <stp>all</stp>
        <stp/>
        <stp/>
        <stp/>
        <stp>T</stp>
        <tr r="K255" s="1"/>
      </tp>
      <tp t="s">
        <v/>
        <stp/>
        <stp>StudyData</stp>
        <stp>S.TT</stp>
        <stp>PCB</stp>
        <stp>BaseType=Index,Index=1</stp>
        <stp>Close</stp>
        <stp>W</stp>
        <stp>0</stp>
        <stp>all</stp>
        <stp/>
        <stp/>
        <stp/>
        <stp>T</stp>
        <tr r="J450" s="1"/>
      </tp>
      <tp>
        <v>2.3908235376999998</v>
        <stp/>
        <stp>StudyData</stp>
        <stp>S.IBKR</stp>
        <stp>StdDev</stp>
        <stp>InputChoice=Close,Period1=21</stp>
        <stp>STDDEV</stp>
        <stp>D</stp>
        <stp/>
        <stp>all</stp>
        <stp/>
        <stp/>
        <stp/>
        <stp>T</stp>
        <tr r="R239" s="1"/>
      </tp>
      <tp>
        <v>15.069707101000001</v>
        <stp/>
        <stp>StudyData</stp>
        <stp>S.IDXX</stp>
        <stp>StdDev</stp>
        <stp>InputChoice=Close,Period1=21</stp>
        <stp>STDDEV</stp>
        <stp>D</stp>
        <stp/>
        <stp>all</stp>
        <stp/>
        <stp/>
        <stp/>
        <stp>T</stp>
        <tr r="R242" s="1"/>
      </tp>
      <tp>
        <v>1.9368251367</v>
        <stp/>
        <stp>StudyData</stp>
        <stp>S.INCY</stp>
        <stp>StdDev</stp>
        <stp>InputChoice=Close,Period1=21</stp>
        <stp>STDDEV</stp>
        <stp>D</stp>
        <stp/>
        <stp>all</stp>
        <stp/>
        <stp/>
        <stp/>
        <stp>T</stp>
        <tr r="R246" s="1"/>
      </tp>
      <tp>
        <v>0.86226511800000005</v>
        <stp/>
        <stp>StudyData</stp>
        <stp>S.INVH</stp>
        <stp>StdDev</stp>
        <stp>InputChoice=Close,Period1=21</stp>
        <stp>STDDEV</stp>
        <stp>D</stp>
        <stp/>
        <stp>all</stp>
        <stp/>
        <stp/>
        <stp/>
        <stp>T</stp>
        <tr r="R249" s="1"/>
      </tp>
      <tp>
        <v>25.3444321194</v>
        <stp/>
        <stp>StudyData</stp>
        <stp>S.INTU</stp>
        <stp>StdDev</stp>
        <stp>InputChoice=Close,Period1=21</stp>
        <stp>STDDEV</stp>
        <stp>D</stp>
        <stp/>
        <stp>all</stp>
        <stp/>
        <stp/>
        <stp/>
        <stp>T</stp>
        <tr r="R248" s="1"/>
      </tp>
      <tp>
        <v>12.9288648217</v>
        <stp/>
        <stp>StudyData</stp>
        <stp>S.INTC</stp>
        <stp>StdDev</stp>
        <stp>InputChoice=Close,Period1=21</stp>
        <stp>STDDEV</stp>
        <stp>D</stp>
        <stp/>
        <stp>all</stp>
        <stp/>
        <stp/>
        <stp/>
        <stp>T</stp>
        <tr r="R247" s="1"/>
      </tp>
      <tp>
        <v>22.730276252199999</v>
        <stp/>
        <stp>StudyData</stp>
        <stp>S.ILMN</stp>
        <stp>StdDev</stp>
        <stp>InputChoice=Close,Period1=21</stp>
        <stp>STDDEV</stp>
        <stp>D</stp>
        <stp/>
        <stp>all</stp>
        <stp/>
        <stp/>
        <stp/>
        <stp>T</stp>
        <tr r="R245" s="1"/>
      </tp>
      <tp>
        <v>16.588932477</v>
        <stp/>
        <stp>StudyData</stp>
        <stp>S.ISRG</stp>
        <stp>StdDev</stp>
        <stp>InputChoice=Close,Period1=21</stp>
        <stp>STDDEV</stp>
        <stp>D</stp>
        <stp/>
        <stp>all</stp>
        <stp/>
        <stp/>
        <stp/>
        <stp>T</stp>
        <tr r="R254" s="1"/>
      </tp>
      <tp>
        <v>-10.587848932676522</v>
        <stp/>
        <stp>StudyData</stp>
        <stp>S.PODD</stp>
        <stp>PCB</stp>
        <stp>BaseType=Index,Index=1</stp>
        <stp>Close</stp>
        <stp>Q</stp>
        <stp>0</stp>
        <stp>all</stp>
        <stp/>
        <stp/>
        <stp/>
        <stp>T</stp>
        <tr r="L376" s="1"/>
      </tp>
      <tp t="s">
        <v/>
        <stp/>
        <stp>StudyData</stp>
        <stp>S.PODD</stp>
        <stp>PCB</stp>
        <stp>BaseType=Index,Index=1</stp>
        <stp>Close</stp>
        <stp>W</stp>
        <stp>0</stp>
        <stp>all</stp>
        <stp/>
        <stp/>
        <stp/>
        <stp>T</stp>
        <tr r="J376" s="1"/>
      </tp>
      <tp>
        <v>-8.4286290865061222</v>
        <stp/>
        <stp>StudyData</stp>
        <stp>S.PODD</stp>
        <stp>PCB</stp>
        <stp>BaseType=Index,Index=1</stp>
        <stp>Close</stp>
        <stp>M</stp>
        <stp>0</stp>
        <stp>all</stp>
        <stp/>
        <stp/>
        <stp/>
        <stp>T</stp>
        <tr r="K376" s="1"/>
      </tp>
      <tp>
        <v>-52.107374050098507</v>
        <stp/>
        <stp>StudyData</stp>
        <stp>S.PODD</stp>
        <stp>PCB</stp>
        <stp>BaseType=Index,Index=1</stp>
        <stp>Close</stp>
        <stp>A</stp>
        <stp>0</stp>
        <stp>all</stp>
        <stp/>
        <stp/>
        <stp/>
        <stp>T</stp>
        <tr r="M376" s="1"/>
      </tp>
      <tp>
        <v>1.8303843807199462</v>
        <stp/>
        <stp>StudyData</stp>
        <stp>S.STLD</stp>
        <stp>PCB</stp>
        <stp>BaseType=Index,Index=1</stp>
        <stp>Close</stp>
        <stp>Q</stp>
        <stp>0</stp>
        <stp>all</stp>
        <stp/>
        <stp/>
        <stp/>
        <stp>T</stp>
        <tr r="L419" s="1"/>
      </tp>
      <tp t="s">
        <v/>
        <stp/>
        <stp>StudyData</stp>
        <stp>S.STLD</stp>
        <stp>PCB</stp>
        <stp>BaseType=Index,Index=1</stp>
        <stp>Close</stp>
        <stp>W</stp>
        <stp>0</stp>
        <stp>all</stp>
        <stp/>
        <stp/>
        <stp/>
        <stp>T</stp>
        <tr r="J419" s="1"/>
      </tp>
      <tp>
        <v>37.893183830038346</v>
        <stp/>
        <stp>StudyData</stp>
        <stp>S.STLD</stp>
        <stp>PCB</stp>
        <stp>BaseType=Index,Index=1</stp>
        <stp>Close</stp>
        <stp>A</stp>
        <stp>0</stp>
        <stp>all</stp>
        <stp/>
        <stp/>
        <stp/>
        <stp>T</stp>
        <tr r="M419" s="1"/>
      </tp>
      <tp>
        <v>0.44708107643366518</v>
        <stp/>
        <stp>StudyData</stp>
        <stp>S.STLD</stp>
        <stp>PCB</stp>
        <stp>BaseType=Index,Index=1</stp>
        <stp>Close</stp>
        <stp>M</stp>
        <stp>0</stp>
        <stp>all</stp>
        <stp/>
        <stp/>
        <stp/>
        <stp>T</stp>
        <tr r="K419" s="1"/>
      </tp>
      <tp>
        <v>-1.1547587661481664</v>
        <stp/>
        <stp>StudyData</stp>
        <stp>S.EXPD</stp>
        <stp>PCB</stp>
        <stp>BaseType=Index,Index=1</stp>
        <stp>Close</stp>
        <stp>M</stp>
        <stp>0</stp>
        <stp>all</stp>
        <stp/>
        <stp/>
        <stp/>
        <stp>T</stp>
        <tr r="K175" s="1"/>
      </tp>
      <tp>
        <v>25.803637339775868</v>
        <stp/>
        <stp>StudyData</stp>
        <stp>S.EXPD</stp>
        <stp>PCB</stp>
        <stp>BaseType=Index,Index=1</stp>
        <stp>Close</stp>
        <stp>A</stp>
        <stp>0</stp>
        <stp>all</stp>
        <stp/>
        <stp/>
        <stp/>
        <stp>T</stp>
        <tr r="M175" s="1"/>
      </tp>
      <tp t="s">
        <v/>
        <stp/>
        <stp>StudyData</stp>
        <stp>S.EXPD</stp>
        <stp>PCB</stp>
        <stp>BaseType=Index,Index=1</stp>
        <stp>Close</stp>
        <stp>W</stp>
        <stp>0</stp>
        <stp>all</stp>
        <stp/>
        <stp/>
        <stp/>
        <stp>T</stp>
        <tr r="J175" s="1"/>
      </tp>
      <tp>
        <v>15.020247883175863</v>
        <stp/>
        <stp>StudyData</stp>
        <stp>S.EXPD</stp>
        <stp>PCB</stp>
        <stp>BaseType=Index,Index=1</stp>
        <stp>Close</stp>
        <stp>Q</stp>
        <stp>0</stp>
        <stp>all</stp>
        <stp/>
        <stp/>
        <stp/>
        <stp>T</stp>
        <tr r="L175" s="1"/>
      </tp>
      <tp>
        <v>19.463352857369006</v>
        <stp/>
        <stp>StudyData</stp>
        <stp>S.GILD</stp>
        <stp>PCB</stp>
        <stp>BaseType=Index,Index=1</stp>
        <stp>Close</stp>
        <stp>Q</stp>
        <stp>0</stp>
        <stp>all</stp>
        <stp/>
        <stp/>
        <stp/>
        <stp>T</stp>
        <tr r="L206" s="1"/>
      </tp>
      <tp t="s">
        <v/>
        <stp/>
        <stp>StudyData</stp>
        <stp>S.GILD</stp>
        <stp>PCB</stp>
        <stp>BaseType=Index,Index=1</stp>
        <stp>Close</stp>
        <stp>W</stp>
        <stp>0</stp>
        <stp>all</stp>
        <stp/>
        <stp/>
        <stp/>
        <stp>T</stp>
        <tr r="J206" s="1"/>
      </tp>
      <tp>
        <v>22.967247840964639</v>
        <stp/>
        <stp>StudyData</stp>
        <stp>S.GILD</stp>
        <stp>PCB</stp>
        <stp>BaseType=Index,Index=1</stp>
        <stp>Close</stp>
        <stp>A</stp>
        <stp>0</stp>
        <stp>all</stp>
        <stp/>
        <stp/>
        <stp/>
        <stp>T</stp>
        <tr r="M206" s="1"/>
      </tp>
      <tp>
        <v>3.1365313653136551</v>
        <stp/>
        <stp>StudyData</stp>
        <stp>S.GILD</stp>
        <stp>PCB</stp>
        <stp>BaseType=Index,Index=1</stp>
        <stp>Close</stp>
        <stp>M</stp>
        <stp>0</stp>
        <stp>all</stp>
        <stp/>
        <stp/>
        <stp/>
        <stp>T</stp>
        <tr r="K206" s="1"/>
      </tp>
      <tp>
        <v>9.1471861471861455</v>
        <stp/>
        <stp>StudyData</stp>
        <stp>S.CRWD</stp>
        <stp>PCB</stp>
        <stp>BaseType=Index,Index=1</stp>
        <stp>Close</stp>
        <stp>M</stp>
        <stp>0</stp>
        <stp>all</stp>
        <stp/>
        <stp/>
        <stp/>
        <stp>T</stp>
        <tr r="K117" s="1"/>
      </tp>
      <tp>
        <v>115.14634354467104</v>
        <stp/>
        <stp>StudyData</stp>
        <stp>S.CRWD</stp>
        <stp>PCB</stp>
        <stp>BaseType=Index,Index=1</stp>
        <stp>Close</stp>
        <stp>A</stp>
        <stp>0</stp>
        <stp>all</stp>
        <stp/>
        <stp/>
        <stp/>
        <stp>T</stp>
        <tr r="M117" s="1"/>
      </tp>
      <tp>
        <v>32.157458853129256</v>
        <stp/>
        <stp>StudyData</stp>
        <stp>S.CRWD</stp>
        <stp>PCB</stp>
        <stp>BaseType=Index,Index=1</stp>
        <stp>Close</stp>
        <stp>Q</stp>
        <stp>0</stp>
        <stp>all</stp>
        <stp/>
        <stp/>
        <stp/>
        <stp>T</stp>
        <tr r="L117" s="1"/>
      </tp>
      <tp t="s">
        <v/>
        <stp/>
        <stp>StudyData</stp>
        <stp>S.CRWD</stp>
        <stp>PCB</stp>
        <stp>BaseType=Index,Index=1</stp>
        <stp>Close</stp>
        <stp>W</stp>
        <stp>0</stp>
        <stp>all</stp>
        <stp/>
        <stp/>
        <stp/>
        <stp>T</stp>
        <tr r="J117" s="1"/>
      </tp>
      <tp>
        <v>19.066613482249704</v>
        <stp/>
        <stp>StudyData</stp>
        <stp>S.HOOD</stp>
        <stp>PCB</stp>
        <stp>BaseType=Index,Index=1</stp>
        <stp>Close</stp>
        <stp>Q</stp>
        <stp>0</stp>
        <stp>all</stp>
        <stp/>
        <stp/>
        <stp/>
        <stp>T</stp>
        <tr r="L229" s="1"/>
      </tp>
      <tp t="s">
        <v/>
        <stp/>
        <stp>StudyData</stp>
        <stp>S.HOOD</stp>
        <stp>PCB</stp>
        <stp>BaseType=Index,Index=1</stp>
        <stp>Close</stp>
        <stp>W</stp>
        <stp>0</stp>
        <stp>all</stp>
        <stp/>
        <stp/>
        <stp/>
        <stp>T</stp>
        <tr r="J229" s="1"/>
      </tp>
      <tp>
        <v>5.5702917771883254</v>
        <stp/>
        <stp>StudyData</stp>
        <stp>S.HOOD</stp>
        <stp>PCB</stp>
        <stp>BaseType=Index,Index=1</stp>
        <stp>Close</stp>
        <stp>A</stp>
        <stp>0</stp>
        <stp>all</stp>
        <stp/>
        <stp/>
        <stp/>
        <stp>T</stp>
        <tr r="M229" s="1"/>
      </tp>
      <tp>
        <v>13.920427440129762</v>
        <stp/>
        <stp>StudyData</stp>
        <stp>S.HOOD</stp>
        <stp>PCB</stp>
        <stp>BaseType=Index,Index=1</stp>
        <stp>Close</stp>
        <stp>M</stp>
        <stp>0</stp>
        <stp>all</stp>
        <stp/>
        <stp/>
        <stp/>
        <stp>T</stp>
        <tr r="K229" s="1"/>
      </tp>
      <tp>
        <v>5.7652380952</v>
        <stp/>
        <stp>StudyData</stp>
        <stp>ATR(S.TEL,MAType:=Sim,Period:=21)</stp>
        <stp>Bar</stp>
        <stp/>
        <stp>Close</stp>
        <stp>D</stp>
        <stp/>
        <stp/>
        <stp/>
        <stp/>
        <stp/>
        <stp>T</stp>
        <tr r="P433" s="1"/>
      </tp>
      <tp>
        <v>18.1861904762</v>
        <stp/>
        <stp>StudyData</stp>
        <stp>ATR(S.TER,MAType:=Sim,Period:=21)</stp>
        <stp>Bar</stp>
        <stp/>
        <stp>Close</stp>
        <stp>D</stp>
        <stp/>
        <stp/>
        <stp/>
        <stp/>
        <stp/>
        <stp>T</stp>
        <tr r="P434" s="1"/>
      </tp>
      <tp>
        <v>23.795238095199998</v>
        <stp/>
        <stp>StudyData</stp>
        <stp>ATR(S.TDG,MAType:=Sim,Period:=21)</stp>
        <stp>Bar</stp>
        <stp/>
        <stp>Close</stp>
        <stp>D</stp>
        <stp/>
        <stp/>
        <stp/>
        <stp/>
        <stp/>
        <stp>T</stp>
        <tr r="P430" s="1"/>
      </tp>
      <tp>
        <v>9.7685714285999996</v>
        <stp/>
        <stp>StudyData</stp>
        <stp>ATR(S.TDY,MAType:=Sim,Period:=21)</stp>
        <stp>Bar</stp>
        <stp/>
        <stp>Close</stp>
        <stp>D</stp>
        <stp/>
        <stp/>
        <stp/>
        <stp/>
        <stp/>
        <stp>T</stp>
        <tr r="P431" s="1"/>
      </tp>
      <tp>
        <v>3.3947619048000002</v>
        <stp/>
        <stp>StudyData</stp>
        <stp>ATR(S.TGT,MAType:=Sim,Period:=21)</stp>
        <stp>Bar</stp>
        <stp/>
        <stp>Close</stp>
        <stp>D</stp>
        <stp/>
        <stp/>
        <stp/>
        <stp/>
        <stp/>
        <stp>T</stp>
        <tr r="P436" s="1"/>
      </tp>
      <tp>
        <v>1.0361904762</v>
        <stp/>
        <stp>StudyData</stp>
        <stp>ATR(S.TFC,MAType:=Sim,Period:=21)</stp>
        <stp>Bar</stp>
        <stp/>
        <stp>Close</stp>
        <stp>D</stp>
        <stp/>
        <stp/>
        <stp/>
        <stp/>
        <stp/>
        <stp>T</stp>
        <tr r="P435" s="1"/>
      </tp>
      <tp>
        <v>5.2366666666999997</v>
        <stp/>
        <stp>StudyData</stp>
        <stp>ATR(S.TKO,MAType:=Sim,Period:=21)</stp>
        <stp>Bar</stp>
        <stp/>
        <stp>Close</stp>
        <stp>D</stp>
        <stp/>
        <stp/>
        <stp/>
        <stp/>
        <stp/>
        <stp>T</stp>
        <tr r="P438" s="1"/>
      </tp>
      <tp>
        <v>2.5080952381000001</v>
        <stp/>
        <stp>StudyData</stp>
        <stp>ATR(S.TJX,MAType:=Sim,Period:=21)</stp>
        <stp>Bar</stp>
        <stp/>
        <stp>Close</stp>
        <stp>D</stp>
        <stp/>
        <stp/>
        <stp/>
        <stp/>
        <stp/>
        <stp>T</stp>
        <tr r="P437" s="1"/>
      </tp>
      <tp>
        <v>14.666190476200001</v>
        <stp/>
        <stp>StudyData</stp>
        <stp>ATR(S.TMO,MAType:=Sim,Period:=21)</stp>
        <stp>Bar</stp>
        <stp/>
        <stp>Close</stp>
        <stp>D</stp>
        <stp/>
        <stp/>
        <stp/>
        <stp/>
        <stp/>
        <stp>T</stp>
        <tr r="P439" s="1"/>
      </tp>
      <tp>
        <v>13.450952381</v>
        <stp/>
        <stp>StudyData</stp>
        <stp>ATR(S.TPL,MAType:=Sim,Period:=21)</stp>
        <stp>Bar</stp>
        <stp/>
        <stp>Close</stp>
        <stp>D</stp>
        <stp/>
        <stp/>
        <stp/>
        <stp/>
        <stp/>
        <stp>T</stp>
        <tr r="P441" s="1"/>
      </tp>
      <tp>
        <v>3.2195238095000001</v>
        <stp/>
        <stp>StudyData</stp>
        <stp>ATR(S.TPR,MAType:=Sim,Period:=21)</stp>
        <stp>Bar</stp>
        <stp/>
        <stp>Close</stp>
        <stp>D</stp>
        <stp/>
        <stp/>
        <stp/>
        <stp/>
        <stp/>
        <stp>T</stp>
        <tr r="P442" s="1"/>
      </tp>
      <tp>
        <v>1.2019047619000001</v>
        <stp/>
        <stp>StudyData</stp>
        <stp>ATR(S.TSN,MAType:=Sim,Period:=21)</stp>
        <stp>Bar</stp>
        <stp/>
        <stp>Close</stp>
        <stp>D</stp>
        <stp/>
        <stp/>
        <stp/>
        <stp/>
        <stp/>
        <stp>T</stp>
        <tr r="P449" s="1"/>
      </tp>
      <tp>
        <v>6.32</v>
        <stp/>
        <stp>StudyData</stp>
        <stp>ATR(S.TRV,MAType:=Sim,Period:=21)</stp>
        <stp>Bar</stp>
        <stp/>
        <stp>Close</stp>
        <stp>D</stp>
        <stp/>
        <stp/>
        <stp/>
        <stp/>
        <stp/>
        <stp>T</stp>
        <tr r="P446" s="1"/>
      </tp>
      <tp>
        <v>-6.2384669363851373</v>
        <stp/>
        <stp>StudyData</stp>
        <stp>S.MU</stp>
        <stp>PCB</stp>
        <stp>BaseType=Index,Index=1</stp>
        <stp>Close</stp>
        <stp>Q</stp>
        <stp>0</stp>
        <stp>all</stp>
        <stp/>
        <stp/>
        <stp/>
        <stp>T</stp>
        <tr r="L326" s="1"/>
      </tp>
      <tp t="s">
        <v/>
        <stp/>
        <stp>StudyData</stp>
        <stp>S.MU</stp>
        <stp>PCB</stp>
        <stp>BaseType=Index,Index=1</stp>
        <stp>Close</stp>
        <stp>W</stp>
        <stp>0</stp>
        <stp>all</stp>
        <stp/>
        <stp/>
        <stp/>
        <stp>T</stp>
        <tr r="J326" s="1"/>
      </tp>
      <tp>
        <v>279.20184997021818</v>
        <stp/>
        <stp>StudyData</stp>
        <stp>S.MU</stp>
        <stp>PCB</stp>
        <stp>BaseType=Index,Index=1</stp>
        <stp>Close</stp>
        <stp>A</stp>
        <stp>0</stp>
        <stp>all</stp>
        <stp/>
        <stp/>
        <stp/>
        <stp>T</stp>
        <tr r="M326" s="1"/>
      </tp>
      <tp>
        <v>12.886839881927129</v>
        <stp/>
        <stp>StudyData</stp>
        <stp>S.MU</stp>
        <stp>PCB</stp>
        <stp>BaseType=Index,Index=1</stp>
        <stp>Close</stp>
        <stp>M</stp>
        <stp>0</stp>
        <stp>all</stp>
        <stp/>
        <stp/>
        <stp/>
        <stp>T</stp>
        <tr r="K326" s="1"/>
      </tp>
      <tp>
        <v>12.0976190476</v>
        <stp/>
        <stp>StudyData</stp>
        <stp>ATR(S.TYL,MAType:=Sim,Period:=21)</stp>
        <stp>Bar</stp>
        <stp/>
        <stp>Close</stp>
        <stp>D</stp>
        <stp/>
        <stp/>
        <stp/>
        <stp/>
        <stp/>
        <stp>T</stp>
        <tr r="P454" s="1"/>
      </tp>
      <tp>
        <v>7.6619047618999998</v>
        <stp/>
        <stp>StudyData</stp>
        <stp>ATR(S.TXN,MAType:=Sim,Period:=21)</stp>
        <stp>Bar</stp>
        <stp/>
        <stp>Close</stp>
        <stp>D</stp>
        <stp/>
        <stp/>
        <stp/>
        <stp/>
        <stp/>
        <stp>T</stp>
        <tr r="P452" s="1"/>
      </tp>
      <tp>
        <v>1.5823809524000001</v>
        <stp/>
        <stp>StudyData</stp>
        <stp>ATR(S.TXT,MAType:=Sim,Period:=21)</stp>
        <stp>Bar</stp>
        <stp/>
        <stp>Close</stp>
        <stp>D</stp>
        <stp/>
        <stp/>
        <stp/>
        <stp/>
        <stp/>
        <stp>T</stp>
        <tr r="P453" s="1"/>
      </tp>
      <tp>
        <v>0.57497747170000002</v>
        <stp/>
        <stp>StudyData</stp>
        <stp>S.HBAN</stp>
        <stp>StdDev</stp>
        <stp>InputChoice=Close,Period1=21</stp>
        <stp>STDDEV</stp>
        <stp>D</stp>
        <stp/>
        <stp>all</stp>
        <stp/>
        <stp/>
        <stp/>
        <stp>T</stp>
        <tr r="R221" s="1"/>
      </tp>
      <tp>
        <v>4.9232953585999999</v>
        <stp/>
        <stp>StudyData</stp>
        <stp>S.HONA</stp>
        <stp>StdDev</stp>
        <stp>InputChoice=Close,Period1=21</stp>
        <stp>STDDEV</stp>
        <stp>D</stp>
        <stp/>
        <stp>all</stp>
        <stp/>
        <stp/>
        <stp/>
        <stp>T</stp>
        <tr r="R228" s="1"/>
      </tp>
      <tp>
        <v>7.0513177231000004</v>
        <stp/>
        <stp>StudyData</stp>
        <stp>S.HOOD</stp>
        <stp>StdDev</stp>
        <stp>InputChoice=Close,Period1=21</stp>
        <stp>STDDEV</stp>
        <stp>D</stp>
        <stp/>
        <stp>all</stp>
        <stp/>
        <stp/>
        <stp/>
        <stp>T</stp>
        <tr r="R229" s="1"/>
      </tp>
      <tp>
        <v>1.8421597056000001</v>
        <stp/>
        <stp>StudyData</stp>
        <stp>S.HSIC</stp>
        <stp>StdDev</stp>
        <stp>InputChoice=Close,Period1=21</stp>
        <stp>STDDEV</stp>
        <stp>D</stp>
        <stp/>
        <stp>all</stp>
        <stp/>
        <stp/>
        <stp/>
        <stp>T</stp>
        <tr r="R233" s="1"/>
      </tp>
      <tp>
        <v>9.1233979179000002</v>
        <stp/>
        <stp>StudyData</stp>
        <stp>S.HUBB</stp>
        <stp>StdDev</stp>
        <stp>InputChoice=Close,Period1=21</stp>
        <stp>STDDEV</stp>
        <stp>D</stp>
        <stp/>
        <stp>all</stp>
        <stp/>
        <stp/>
        <stp/>
        <stp>T</stp>
        <tr r="R236" s="1"/>
      </tp>
      <tp>
        <v>204.57857142859999</v>
        <stp/>
        <stp>StudyData</stp>
        <stp>S.BA</stp>
        <stp>MA</stp>
        <stp>InputChoice=Close,MAType=Sim,Period=21</stp>
        <stp>MA</stp>
        <stp>D</stp>
        <stp/>
        <stp>all</stp>
        <stp/>
        <stp/>
        <stp/>
        <stp>T</stp>
        <tr r="Q52" s="1"/>
      </tp>
      <tp>
        <v>117.4342857143</v>
        <stp/>
        <stp>StudyData</stp>
        <stp>S.BG</stp>
        <stp>MA</stp>
        <stp>InputChoice=Close,MAType=Sim,Period=21</stp>
        <stp>MA</stp>
        <stp>D</stp>
        <stp/>
        <stp>all</stp>
        <stp/>
        <stp/>
        <stp/>
        <stp>T</stp>
        <tr r="Q61" s="1"/>
      </tp>
      <tp>
        <v>258.02904761899998</v>
        <stp/>
        <stp>StudyData</stp>
        <stp>S.BE</stp>
        <stp>MA</stp>
        <stp>InputChoice=Close,MAType=Sim,Period=21</stp>
        <stp>MA</stp>
        <stp>D</stp>
        <stp/>
        <stp>all</stp>
        <stp/>
        <stp/>
        <stp/>
        <stp>T</stp>
        <tr r="Q58" s="1"/>
      </tp>
      <tp>
        <v>77.2</v>
        <stp/>
        <stp>ContractData</stp>
        <stp>S.ON</stp>
        <stp>LastTrade</stp>
        <stp/>
        <stp>T</stp>
        <tr r="C351" s="1"/>
      </tp>
      <tp>
        <v>169.97238095239999</v>
        <stp/>
        <stp>StudyData</stp>
        <stp>S.BR</stp>
        <stp>MA</stp>
        <stp>InputChoice=Close,MAType=Sim,Period=21</stp>
        <stp>MA</stp>
        <stp>D</stp>
        <stp/>
        <stp>all</stp>
        <stp/>
        <stp/>
        <stp/>
        <stp>T</stp>
        <tr r="Q68" s="1"/>
      </tp>
      <tp>
        <v>128.6880952381</v>
        <stp/>
        <stp>StudyData</stp>
        <stp>S.BX</stp>
        <stp>MA</stp>
        <stp>InputChoice=Close,MAType=Sim,Period=21</stp>
        <stp>MA</stp>
        <stp>D</stp>
        <stp/>
        <stp>all</stp>
        <stp/>
        <stp/>
        <stp/>
        <stp>T</stp>
        <tr r="Q72" s="1"/>
      </tp>
      <tp>
        <v>12.522380952400001</v>
        <stp/>
        <stp>StudyData</stp>
        <stp>ATR(S.INTU,MAType:=Sim,Period:=21)</stp>
        <stp>Bar</stp>
        <stp/>
        <stp>Close</stp>
        <stp>D</stp>
        <stp/>
        <stp/>
        <stp/>
        <stp/>
        <stp/>
        <stp>T</stp>
        <tr r="P248" s="1"/>
      </tp>
      <tp>
        <v>5.7323809523999998</v>
        <stp/>
        <stp>StudyData</stp>
        <stp>ATR(S.INTC,MAType:=Sim,Period:=21)</stp>
        <stp>Bar</stp>
        <stp/>
        <stp>Close</stp>
        <stp>D</stp>
        <stp/>
        <stp/>
        <stp/>
        <stp/>
        <stp/>
        <stp>T</stp>
        <tr r="P247" s="1"/>
      </tp>
      <tp>
        <v>0.40571428570000001</v>
        <stp/>
        <stp>StudyData</stp>
        <stp>ATR(S.INVH,MAType:=Sim,Period:=21)</stp>
        <stp>Bar</stp>
        <stp/>
        <stp>Close</stp>
        <stp>D</stp>
        <stp/>
        <stp/>
        <stp/>
        <stp/>
        <stp/>
        <stp>T</stp>
        <tr r="P249" s="1"/>
      </tp>
      <tp>
        <v>14.477619047599999</v>
        <stp/>
        <stp>StudyData</stp>
        <stp>ATR(S.SNPS,MAType:=Sim,Period:=21)</stp>
        <stp>Bar</stp>
        <stp/>
        <stp>Close</stp>
        <stp>D</stp>
        <stp/>
        <stp/>
        <stp/>
        <stp/>
        <stp/>
        <stp>T</stp>
        <tr r="P412" s="1"/>
      </tp>
      <tp>
        <v>9.5809523809999995</v>
        <stp/>
        <stp>StudyData</stp>
        <stp>ATR(S.GNRC,MAType:=Sim,Period:=21)</stp>
        <stp>Bar</stp>
        <stp/>
        <stp>Close</stp>
        <stp>D</stp>
        <stp/>
        <stp/>
        <stp/>
        <stp/>
        <stp/>
        <stp>T</stp>
        <tr r="P211" s="1"/>
      </tp>
      <tp>
        <v>0.87333333329999996</v>
        <stp/>
        <stp>StudyData</stp>
        <stp>ATR(S.MNST,MAType:=Sim,Period:=21)</stp>
        <stp>Bar</stp>
        <stp/>
        <stp>Close</stp>
        <stp>D</stp>
        <stp/>
        <stp/>
        <stp/>
        <stp/>
        <stp/>
        <stp>T</stp>
        <tr r="P311" s="1"/>
      </tp>
      <tp>
        <v>96.811904761899996</v>
        <stp/>
        <stp>StudyData</stp>
        <stp>ATR(S.SNDK,MAType:=Sim,Period:=21)</stp>
        <stp>Bar</stp>
        <stp/>
        <stp>Close</stp>
        <stp>D</stp>
        <stp/>
        <stp/>
        <stp/>
        <stp/>
        <stp/>
        <stp>T</stp>
        <tr r="P411" s="1"/>
      </tp>
      <tp>
        <v>6.9871428571000003</v>
        <stp/>
        <stp>StudyData</stp>
        <stp>ATR(S.ANET,MAType:=Sim,Period:=21)</stp>
        <stp>Bar</stp>
        <stp/>
        <stp>Close</stp>
        <stp>D</stp>
        <stp/>
        <stp/>
        <stp/>
        <stp/>
        <stp/>
        <stp>T</stp>
        <tr r="P34" s="1"/>
      </tp>
      <tp>
        <v>3.1785714286000002</v>
        <stp/>
        <stp>StudyData</stp>
        <stp>ATR(S.INCY,MAType:=Sim,Period:=21)</stp>
        <stp>Bar</stp>
        <stp/>
        <stp>Close</stp>
        <stp>D</stp>
        <stp/>
        <stp/>
        <stp/>
        <stp/>
        <stp/>
        <stp>T</stp>
        <tr r="P246" s="1"/>
      </tp>
      <tp>
        <v>113.72</v>
        <stp/>
        <stp>ContractData</stp>
        <stp>S.AFL</stp>
        <stp>LastTrade</stp>
        <stp/>
        <stp>T</stp>
        <tr r="C17" s="1"/>
      </tp>
      <tp>
        <v>8417824.2254461907</v>
        <stp/>
        <stp>StudyData</stp>
        <stp>S.OXY</stp>
        <stp>MA</stp>
        <stp>InputChoice=Vol,MAType=Sim,Period=21</stp>
        <stp>MA</stp>
        <stp>D</stp>
        <stp>-1</stp>
        <stp>all</stp>
        <stp/>
        <stp/>
        <stp/>
        <stp>T</stp>
        <tr r="O355" s="1"/>
      </tp>
      <tp>
        <v>1369029.802077096</v>
        <stp/>
        <stp>StudyData</stp>
        <stp>S.BXP</stp>
        <stp>MA</stp>
        <stp>InputChoice=Vol,MAType=Sim,Period=21</stp>
        <stp>MA</stp>
        <stp>D</stp>
        <stp>-1</stp>
        <stp>all</stp>
        <stp/>
        <stp/>
        <stp/>
        <stp>T</stp>
        <tr r="O73" s="1"/>
      </tp>
      <tp>
        <v>2994076.2001649099</v>
        <stp/>
        <stp>StudyData</stp>
        <stp>S.AXP</stp>
        <stp>MA</stp>
        <stp>InputChoice=Vol,MAType=Sim,Period=21</stp>
        <stp>MA</stp>
        <stp>D</stp>
        <stp>-1</stp>
        <stp>all</stp>
        <stp/>
        <stp/>
        <stp/>
        <stp>T</stp>
        <tr r="O50" s="1"/>
      </tp>
      <tp>
        <v>28.67</v>
        <stp/>
        <stp>ContractData</stp>
        <stp>S.PFE</stp>
        <stp>LastTrade</stp>
        <stp/>
        <stp>T</stp>
        <tr r="C363" s="1"/>
      </tp>
      <tp>
        <v>85.69</v>
        <stp/>
        <stp>ContractData</stp>
        <stp>S.IFF</stp>
        <stp>LastTrade</stp>
        <stp/>
        <stp>T</stp>
        <tr r="C244" s="1"/>
      </tp>
      <tp>
        <v>1492183.968460381</v>
        <stp/>
        <stp>StudyData</stp>
        <stp>S.EXR</stp>
        <stp>MA</stp>
        <stp>InputChoice=Vol,MAType=Sim,Period=21</stp>
        <stp>MA</stp>
        <stp>D</stp>
        <stp>-1</stp>
        <stp>all</stp>
        <stp/>
        <stp/>
        <stp/>
        <stp>T</stp>
        <tr r="O177" s="1"/>
      </tp>
      <tp>
        <v>65.53</v>
        <stp/>
        <stp>ContractData</stp>
        <stp>S.CFG</stp>
        <stp>LastTrade</stp>
        <stp/>
        <stp>T</stp>
        <tr r="C88" s="1"/>
      </tp>
      <tp>
        <v>114.77</v>
        <stp/>
        <stp>ContractData</stp>
        <stp>S.PFG</stp>
        <stp>LastTrade</stp>
        <stp/>
        <stp>T</stp>
        <tr r="C364" s="1"/>
      </tp>
      <tp>
        <v>1889947.2581209049</v>
        <stp/>
        <stp>StudyData</stp>
        <stp>S.TXT</stp>
        <stp>MA</stp>
        <stp>InputChoice=Vol,MAType=Sim,Period=21</stp>
        <stp>MA</stp>
        <stp>D</stp>
        <stp>-1</stp>
        <stp>all</stp>
        <stp/>
        <stp/>
        <stp/>
        <stp>T</stp>
        <tr r="O453" s="1"/>
      </tp>
      <tp>
        <v>26.16</v>
        <stp/>
        <stp>ContractData</stp>
        <stp>S.BFB</stp>
        <stp>LastTrade</stp>
        <stp/>
        <stp>T</stp>
        <tr r="C60" s="1"/>
      </tp>
      <tp>
        <v>47.660000000000004</v>
        <stp/>
        <stp>ContractData</stp>
        <stp>S.TFC</stp>
        <stp>LastTrade</stp>
        <stp/>
        <stp>T</stp>
        <tr r="C435" s="1"/>
      </tp>
      <tp>
        <v>82.97</v>
        <stp/>
        <stp>ContractData</stp>
        <stp>S.WFC</stp>
        <stp>LastTrade</stp>
        <stp/>
        <stp>T</stp>
        <tr r="C487" s="1"/>
      </tp>
      <tp>
        <v>148.11000000000001</v>
        <stp/>
        <stp>ContractData</stp>
        <stp>S.EFX</stp>
        <stp>LastTrade</stp>
        <stp/>
        <stp>T</stp>
        <tr r="C156" s="1"/>
      </tp>
      <tp t="s">
        <v/>
        <stp/>
        <stp>ContractData</stp>
        <stp>S.QCOM</stp>
        <stp>PerCentNetLastTrade</stp>
        <stp/>
        <stp>T</stp>
        <tr r="E387" s="1"/>
      </tp>
      <tp>
        <v>6058648.05020981</v>
        <stp/>
        <stp>StudyData</stp>
        <stp>S.TXN</stp>
        <stp>MA</stp>
        <stp>InputChoice=Vol,MAType=Sim,Period=21</stp>
        <stp>MA</stp>
        <stp>D</stp>
        <stp>-1</stp>
        <stp>all</stp>
        <stp/>
        <stp/>
        <stp/>
        <stp>T</stp>
        <tr r="O452" s="1"/>
      </tp>
      <tp>
        <v>7596328.2714030501</v>
        <stp/>
        <stp>StudyData</stp>
        <stp>S.EXC</stp>
        <stp>MA</stp>
        <stp>InputChoice=Vol,MAType=Sim,Period=21</stp>
        <stp>MA</stp>
        <stp>D</stp>
        <stp>-1</stp>
        <stp>all</stp>
        <stp/>
        <stp/>
        <stp/>
        <stp>T</stp>
        <tr r="O173" s="1"/>
      </tp>
      <tp>
        <v>3133501.2870860999</v>
        <stp/>
        <stp>StudyData</stp>
        <stp>S.EXE</stp>
        <stp>MA</stp>
        <stp>InputChoice=Vol,MAType=Sim,Period=21</stp>
        <stp>MA</stp>
        <stp>D</stp>
        <stp>-1</stp>
        <stp>all</stp>
        <stp/>
        <stp/>
        <stp/>
        <stp>T</stp>
        <tr r="O174" s="1"/>
      </tp>
      <tp>
        <v>338.82380952379998</v>
        <stp/>
        <stp>StudyData</stp>
        <stp>S.CB</stp>
        <stp>MA</stp>
        <stp>InputChoice=Close,MAType=Sim,Period=21</stp>
        <stp>MA</stp>
        <stp>D</stp>
        <stp/>
        <stp>all</stp>
        <stp/>
        <stp/>
        <stp/>
        <stp>T</stp>
        <tr r="Q79" s="1"/>
      </tp>
      <tp>
        <v>129.2876190476</v>
        <stp/>
        <stp>StudyData</stp>
        <stp>S.CF</stp>
        <stp>MA</stp>
        <stp>InputChoice=Close,MAType=Sim,Period=21</stp>
        <stp>MA</stp>
        <stp>D</stp>
        <stp/>
        <stp>all</stp>
        <stp/>
        <stp/>
        <stp/>
        <stp>T</stp>
        <tr r="Q87" s="1"/>
      </tp>
      <tp>
        <v>278.19</v>
        <stp/>
        <stp>StudyData</stp>
        <stp>S.CI</stp>
        <stp>MA</stp>
        <stp>InputChoice=Close,MAType=Sim,Period=21</stp>
        <stp>MA</stp>
        <stp>D</stp>
        <stp/>
        <stp>all</stp>
        <stp/>
        <stp/>
        <stp/>
        <stp>T</stp>
        <tr r="Q92" s="1"/>
      </tp>
      <tp>
        <v>39.42</v>
        <stp/>
        <stp>ContractData</stp>
        <stp>S.NI</stp>
        <stp>LastTrade</stp>
        <stp/>
        <stp>T</stp>
        <tr r="C333" s="1"/>
      </tp>
      <tp>
        <v>87.813809523800003</v>
        <stp/>
        <stp>StudyData</stp>
        <stp>S.CL</stp>
        <stp>MA</stp>
        <stp>InputChoice=Close,MAType=Sim,Period=21</stp>
        <stp>MA</stp>
        <stp>D</stp>
        <stp/>
        <stp>all</stp>
        <stp/>
        <stp/>
        <stp/>
        <stp>T</stp>
        <tr r="Q95" s="1"/>
      </tp>
      <tp>
        <v>13.545714285700001</v>
        <stp/>
        <stp>StudyData</stp>
        <stp>ATR(S.COST,MAType:=Sim,Period:=21)</stp>
        <stp>Bar</stp>
        <stp/>
        <stp>Close</stp>
        <stp>D</stp>
        <stp/>
        <stp/>
        <stp/>
        <stp/>
        <stp/>
        <stp>T</stp>
        <tr r="P110" s="1"/>
      </tp>
      <tp>
        <v>4.4628571428999999</v>
        <stp/>
        <stp>StudyData</stp>
        <stp>ATR(S.ROST,MAType:=Sim,Period:=21)</stp>
        <stp>Bar</stp>
        <stp/>
        <stp>Close</stp>
        <stp>D</stp>
        <stp/>
        <stp/>
        <stp/>
        <stp/>
        <stp/>
        <stp>T</stp>
        <tr r="P399" s="1"/>
      </tp>
      <tp>
        <v>1.6128571429</v>
        <stp/>
        <stp>StudyData</stp>
        <stp>ATR(S.FOXA,MAType:=Sim,Period:=21)</stp>
        <stp>Bar</stp>
        <stp/>
        <stp>Close</stp>
        <stp>D</stp>
        <stp/>
        <stp/>
        <stp/>
        <stp/>
        <stp/>
        <stp>T</stp>
        <tr r="P195" s="1"/>
      </tp>
      <tp>
        <v>4.5352380952000004</v>
        <stp/>
        <stp>StudyData</stp>
        <stp>ATR(S.PODD,MAType:=Sim,Period:=21)</stp>
        <stp>Bar</stp>
        <stp/>
        <stp>Close</stp>
        <stp>D</stp>
        <stp/>
        <stp/>
        <stp/>
        <stp/>
        <stp/>
        <stp>T</stp>
        <tr r="P376" s="1"/>
      </tp>
      <tp>
        <v>1.9038095237999999</v>
        <stp/>
        <stp>StudyData</stp>
        <stp>ATR(S.SOLV,MAType:=Sim,Period:=21)</stp>
        <stp>Bar</stp>
        <stp/>
        <stp>Close</stp>
        <stp>D</stp>
        <stp/>
        <stp/>
        <stp/>
        <stp/>
        <stp/>
        <stp>T</stp>
        <tr r="P414" s="1"/>
      </tp>
      <tp>
        <v>5.5590476190000002</v>
        <stp/>
        <stp>StudyData</stp>
        <stp>ATR(S.HONA,MAType:=Sim,Period:=21)</stp>
        <stp>Bar</stp>
        <stp/>
        <stp>Close</stp>
        <stp>D</stp>
        <stp/>
        <stp/>
        <stp/>
        <stp/>
        <stp/>
        <stp>T</stp>
        <tr r="P228" s="1"/>
      </tp>
      <tp>
        <v>7.9147619047999997</v>
        <stp/>
        <stp>StudyData</stp>
        <stp>ATR(S.GOOG,MAType:=Sim,Period:=21)</stp>
        <stp>Bar</stp>
        <stp/>
        <stp>Close</stp>
        <stp>D</stp>
        <stp/>
        <stp/>
        <stp/>
        <stp/>
        <stp/>
        <stp>T</stp>
        <tr r="P212" s="1"/>
      </tp>
      <tp>
        <v>6.2357142857000003</v>
        <stp/>
        <stp>StudyData</stp>
        <stp>ATR(S.HOOD,MAType:=Sim,Period:=21)</stp>
        <stp>Bar</stp>
        <stp/>
        <stp>Close</stp>
        <stp>D</stp>
        <stp/>
        <stp/>
        <stp/>
        <stp/>
        <stp/>
        <stp>T</stp>
        <tr r="P229" s="1"/>
      </tp>
      <tp>
        <v>0</v>
        <stp/>
        <stp>ContractData</stp>
        <stp>S.CMCSA</stp>
        <stp>NetLastTrade</stp>
        <stp/>
        <stp>T</stp>
        <tr r="D97" s="1"/>
      </tp>
      <tp>
        <v>17.009047619</v>
        <stp/>
        <stp>StudyData</stp>
        <stp>ATR(S.COHR,MAType:=Sim,Period:=21)</stp>
        <stp>Bar</stp>
        <stp/>
        <stp>Close</stp>
        <stp>D</stp>
        <stp/>
        <stp/>
        <stp/>
        <stp/>
        <stp/>
        <stp>T</stp>
        <tr r="P105" s="1"/>
      </tp>
      <tp>
        <v>11.440952381000001</v>
        <stp/>
        <stp>StudyData</stp>
        <stp>ATR(S.COIN,MAType:=Sim,Period:=21)</stp>
        <stp>Bar</stp>
        <stp/>
        <stp>Close</stp>
        <stp>D</stp>
        <stp/>
        <stp/>
        <stp/>
        <stp/>
        <stp/>
        <stp>T</stp>
        <tr r="P106" s="1"/>
      </tp>
      <tp>
        <v>32.58</v>
        <stp/>
        <stp>ContractData</stp>
        <stp>S.MGM</stp>
        <stp>LastTrade</stp>
        <stp/>
        <stp>T</stp>
        <tr r="C307" s="1"/>
      </tp>
      <tp>
        <v>4378507.0719531896</v>
        <stp/>
        <stp>StudyData</stp>
        <stp>S.SYY</stp>
        <stp>MA</stp>
        <stp>InputChoice=Vol,MAType=Sim,Period=21</stp>
        <stp>MA</stp>
        <stp>D</stp>
        <stp>-1</stp>
        <stp>all</stp>
        <stp/>
        <stp/>
        <stp/>
        <stp>T</stp>
        <tr r="O428" s="1"/>
      </tp>
      <tp>
        <v>4034418.7487652898</v>
        <stp/>
        <stp>StudyData</stp>
        <stp>S.XYZ</stp>
        <stp>MA</stp>
        <stp>InputChoice=Vol,MAType=Sim,Period=21</stp>
        <stp>MA</stp>
        <stp>D</stp>
        <stp>-1</stp>
        <stp>all</stp>
        <stp/>
        <stp/>
        <stp/>
        <stp>T</stp>
        <tr r="O500" s="1"/>
      </tp>
      <tp t="s">
        <v/>
        <stp/>
        <stp>ContractData</stp>
        <stp>S.PSKY</stp>
        <stp>PerCentNetLastTrade</stp>
        <stp/>
        <stp>T</stp>
        <tr r="E381" s="1"/>
      </tp>
      <tp t="s">
        <v/>
        <stp/>
        <stp>ContractData</stp>
        <stp>S.PYPL</stp>
        <stp>PerCentNetLastTrade</stp>
        <stp/>
        <stp>T</stp>
        <tr r="E385" s="1"/>
      </tp>
      <tp>
        <v>1957265.848395715</v>
        <stp/>
        <stp>StudyData</stp>
        <stp>S.LYV</stp>
        <stp>MA</stp>
        <stp>InputChoice=Vol,MAType=Sim,Period=21</stp>
        <stp>MA</stp>
        <stp>D</stp>
        <stp>-1</stp>
        <stp>all</stp>
        <stp/>
        <stp/>
        <stp/>
        <stp>T</stp>
        <tr r="O294" s="1"/>
      </tp>
      <tp>
        <v>3061350.6520778099</v>
        <stp/>
        <stp>StudyData</stp>
        <stp>S.SYK</stp>
        <stp>MA</stp>
        <stp>InputChoice=Vol,MAType=Sim,Period=21</stp>
        <stp>MA</stp>
        <stp>D</stp>
        <stp>-1</stp>
        <stp>all</stp>
        <stp/>
        <stp/>
        <stp/>
        <stp>T</stp>
        <tr r="O427" s="1"/>
      </tp>
      <tp>
        <v>236.32</v>
        <stp/>
        <stp>ContractData</stp>
        <stp>S.DGX</stp>
        <stp>LastTrade</stp>
        <stp/>
        <stp>T</stp>
        <tr r="C136" s="1"/>
      </tp>
      <tp t="s">
        <v/>
        <stp/>
        <stp>ContractData</stp>
        <stp>S.PANW</stp>
        <stp>PerCentNetLastTrade</stp>
        <stp/>
        <stp>T</stp>
        <tr r="E357" s="1"/>
      </tp>
      <tp t="s">
        <v/>
        <stp/>
        <stp>ContractData</stp>
        <stp>S.PAYX</stp>
        <stp>PerCentNetLastTrade</stp>
        <stp/>
        <stp>T</stp>
        <tr r="E358" s="1"/>
      </tp>
      <tp>
        <v>2687560.0634596702</v>
        <stp/>
        <stp>StudyData</stp>
        <stp>S.XYL</stp>
        <stp>MA</stp>
        <stp>InputChoice=Vol,MAType=Sim,Period=21</stp>
        <stp>MA</stp>
        <stp>D</stp>
        <stp>-1</stp>
        <stp>all</stp>
        <stp/>
        <stp/>
        <stp/>
        <stp>T</stp>
        <tr r="O499" s="1"/>
      </tp>
      <tp>
        <v>1002810.252464524</v>
        <stp/>
        <stp>StudyData</stp>
        <stp>S.TYL</stp>
        <stp>MA</stp>
        <stp>InputChoice=Vol,MAType=Sim,Period=21</stp>
        <stp>MA</stp>
        <stp>D</stp>
        <stp>-1</stp>
        <stp>all</stp>
        <stp/>
        <stp/>
        <stp/>
        <stp>T</stp>
        <tr r="O454" s="1"/>
      </tp>
      <tp t="s">
        <v/>
        <stp/>
        <stp>ContractData</stp>
        <stp>S.PCAR</stp>
        <stp>PerCentNetLastTrade</stp>
        <stp/>
        <stp>T</stp>
        <tr r="E359" s="1"/>
      </tp>
      <tp>
        <v>157.45000000000002</v>
        <stp/>
        <stp>ContractData</stp>
        <stp>S.TGT</stp>
        <stp>LastTrade</stp>
        <stp/>
        <stp>T</stp>
        <tr r="C436" s="1"/>
      </tp>
      <tp t="s">
        <v/>
        <stp/>
        <stp>ContractData</stp>
        <stp>S.PLTR</stp>
        <stp>PerCentNetLastTrade</stp>
        <stp/>
        <stp>T</stp>
        <tr r="E371" s="1"/>
      </tp>
      <tp t="s">
        <v/>
        <stp/>
        <stp>ContractData</stp>
        <stp>S.PODD</stp>
        <stp>PerCentNetLastTrade</stp>
        <stp/>
        <stp>T</stp>
        <tr r="E376" s="1"/>
      </tp>
      <tp>
        <v>3536932.1168647599</v>
        <stp/>
        <stp>StudyData</stp>
        <stp>S.LYB</stp>
        <stp>MA</stp>
        <stp>InputChoice=Vol,MAType=Sim,Period=21</stp>
        <stp>MA</stp>
        <stp>D</stp>
        <stp>-1</stp>
        <stp>all</stp>
        <stp/>
        <stp/>
        <stp/>
        <stp>T</stp>
        <tr r="O293" s="1"/>
      </tp>
      <tp>
        <v>205.5</v>
        <stp/>
        <stp>ContractData</stp>
        <stp>S.PGR</stp>
        <stp>LastTrade</stp>
        <stp/>
        <stp>T</stp>
        <tr r="C366" s="1"/>
      </tp>
      <tp>
        <v>3026860.7494654302</v>
        <stp/>
        <stp>StudyData</stp>
        <stp>S.SYF</stp>
        <stp>MA</stp>
        <stp>InputChoice=Vol,MAType=Sim,Period=21</stp>
        <stp>MA</stp>
        <stp>D</stp>
        <stp>-1</stp>
        <stp>all</stp>
        <stp/>
        <stp/>
        <stp/>
        <stp>T</stp>
        <tr r="O426" s="1"/>
      </tp>
      <tp>
        <v>567.65</v>
        <stp/>
        <stp>ContractData</stp>
        <stp>S.MA</stp>
        <stp>LastTrade</stp>
        <stp/>
        <stp>T</stp>
        <tr r="C295" s="1"/>
      </tp>
      <tp>
        <v>68.820000000000007</v>
        <stp/>
        <stp>ContractData</stp>
        <stp>S.MO</stp>
        <stp>LastTrade</stp>
        <stp/>
        <stp>T</stp>
        <tr r="C312" s="1"/>
      </tp>
      <tp>
        <v>1082.28</v>
        <stp/>
        <stp>ContractData</stp>
        <stp>S.MU</stp>
        <stp>LastTrade</stp>
        <stp/>
        <stp>T</stp>
        <tr r="C326" s="1"/>
      </tp>
      <tp>
        <v>196.31</v>
        <stp/>
        <stp>ContractData</stp>
        <stp>S.MS</stp>
        <stp>LastTrade</stp>
        <stp/>
        <stp>T</stp>
        <tr r="C320" s="1"/>
      </tp>
      <tp>
        <v>4.1219047618999998</v>
        <stp/>
        <stp>StudyData</stp>
        <stp>ATR(S.DLTR,MAType:=Sim,Period:=21)</stp>
        <stp>Bar</stp>
        <stp/>
        <stp>Close</stp>
        <stp>D</stp>
        <stp/>
        <stp/>
        <stp/>
        <stp/>
        <stp/>
        <stp>T</stp>
        <tr r="P141" s="1"/>
      </tp>
      <tp>
        <v>6.4671428570999998</v>
        <stp/>
        <stp>StudyData</stp>
        <stp>ATR(S.PLTR,MAType:=Sim,Period:=21)</stp>
        <stp>Bar</stp>
        <stp/>
        <stp>Close</stp>
        <stp>D</stp>
        <stp/>
        <stp/>
        <stp/>
        <stp/>
        <stp/>
        <stp>T</stp>
        <tr r="P371" s="1"/>
      </tp>
      <tp>
        <v>1.6371428571</v>
        <stp/>
        <stp>StudyData</stp>
        <stp>ATR(S.VLTO,MAType:=Sim,Period:=21)</stp>
        <stp>Bar</stp>
        <stp/>
        <stp>Close</stp>
        <stp>D</stp>
        <stp/>
        <stp/>
        <stp/>
        <stp/>
        <stp/>
        <stp>T</stp>
        <tr r="P469" s="1"/>
      </tp>
      <tp>
        <v>16.622857142899999</v>
        <stp/>
        <stp>StudyData</stp>
        <stp>ATR(S.ULTA,MAType:=Sim,Period:=21)</stp>
        <stp>Bar</stp>
        <stp/>
        <stp>Close</stp>
        <stp>D</stp>
        <stp/>
        <stp/>
        <stp/>
        <stp/>
        <stp/>
        <stp>T</stp>
        <tr r="P459" s="1"/>
      </tp>
      <tp>
        <v>4.8571428571000004</v>
        <stp/>
        <stp>StudyData</stp>
        <stp>ATR(S.FLEX,MAType:=Sim,Period:=21)</stp>
        <stp>Bar</stp>
        <stp/>
        <stp>Close</stp>
        <stp>D</stp>
        <stp/>
        <stp/>
        <stp/>
        <stp/>
        <stp/>
        <stp>T</stp>
        <tr r="P193" s="1"/>
      </tp>
      <tp>
        <v>4.5909523810000001</v>
        <stp/>
        <stp>StudyData</stp>
        <stp>ATR(S.ALGN,MAType:=Sim,Period:=21)</stp>
        <stp>Bar</stp>
        <stp/>
        <stp>Close</stp>
        <stp>D</stp>
        <stp/>
        <stp/>
        <stp/>
        <stp/>
        <stp/>
        <stp>T</stp>
        <tr r="P23" s="1"/>
      </tp>
      <tp>
        <v>7.0847619047999997</v>
        <stp/>
        <stp>StudyData</stp>
        <stp>ATR(S.KLAC,MAType:=Sim,Period:=21)</stp>
        <stp>Bar</stp>
        <stp/>
        <stp>Close</stp>
        <stp>D</stp>
        <stp/>
        <stp/>
        <stp/>
        <stp/>
        <stp/>
        <stp>T</stp>
        <tr r="P271" s="1"/>
      </tp>
      <tp>
        <v>3.1747619048</v>
        <stp/>
        <stp>StudyData</stp>
        <stp>ATR(S.ALLE,MAType:=Sim,Period:=21)</stp>
        <stp>Bar</stp>
        <stp/>
        <stp>Close</stp>
        <stp>D</stp>
        <stp/>
        <stp/>
        <stp/>
        <stp/>
        <stp/>
        <stp>T</stp>
        <tr r="P25" s="1"/>
      </tp>
      <tp>
        <v>10.665238095199999</v>
        <stp/>
        <stp>StudyData</stp>
        <stp>ATR(S.ILMN,MAType:=Sim,Period:=21)</stp>
        <stp>Bar</stp>
        <stp/>
        <stp>Close</stp>
        <stp>D</stp>
        <stp/>
        <stp/>
        <stp/>
        <stp/>
        <stp/>
        <stp>T</stp>
        <tr r="P245" s="1"/>
      </tp>
      <tp>
        <v>81.12</v>
        <stp/>
        <stp>ContractData</stp>
        <stp>S.ADM</stp>
        <stp>LastTrade</stp>
        <stp/>
        <stp>T</stp>
        <tr r="C11" s="1"/>
      </tp>
      <tp t="s">
        <v/>
        <stp/>
        <stp>ContractData</stp>
        <stp>S.STLD</stp>
        <stp>PerCentNetLastTrade</stp>
        <stp/>
        <stp>T</stp>
        <tr r="E419" s="1"/>
      </tp>
      <tp t="s">
        <v/>
        <stp/>
        <stp>ContractData</stp>
        <stp>S.SWKS</stp>
        <stp>PerCentNetLastTrade</stp>
        <stp/>
        <stp>T</stp>
        <tr r="E425" s="1"/>
      </tp>
      <tp>
        <v>393.6</v>
        <stp/>
        <stp>ContractData</stp>
        <stp>S.ADI</stp>
        <stp>LastTrade</stp>
        <stp/>
        <stp>T</stp>
        <tr r="C10" s="1"/>
      </tp>
      <tp t="s">
        <v/>
        <stp/>
        <stp>ContractData</stp>
        <stp>S.SPGI</stp>
        <stp>PerCentNetLastTrade</stp>
        <stp/>
        <stp>T</stp>
        <tr r="E416" s="1"/>
      </tp>
      <tp>
        <v>1116.2</v>
        <stp/>
        <stp>ContractData</stp>
        <stp>S.TDG</stp>
        <stp>LastTrade</stp>
        <stp/>
        <stp>T</stp>
        <tr r="C430" s="1"/>
      </tp>
      <tp>
        <v>456.81</v>
        <stp/>
        <stp>ContractData</stp>
        <stp>S.WDC</stp>
        <stp>LastTrade</stp>
        <stp/>
        <stp>T</stp>
        <tr r="C484" s="1"/>
      </tp>
      <tp>
        <v>183.82</v>
        <stp/>
        <stp>ContractData</stp>
        <stp>S.BDX</stp>
        <stp>LastTrade</stp>
        <stp/>
        <stp>T</stp>
        <tr r="C57" s="1"/>
      </tp>
      <tp>
        <v>285.85000000000002</v>
        <stp/>
        <stp>ContractData</stp>
        <stp>S.FDX</stp>
        <stp>LastTrade</stp>
        <stp/>
        <stp>T</stp>
        <tr r="C183" s="1"/>
      </tp>
      <tp>
        <v>614.15</v>
        <stp/>
        <stp>ContractData</stp>
        <stp>S.TDY</stp>
        <stp>LastTrade</stp>
        <stp/>
        <stp>T</stp>
        <tr r="C431" s="1"/>
      </tp>
      <tp t="s">
        <v/>
        <stp/>
        <stp>ContractData</stp>
        <stp>S.SCHW</stp>
        <stp>PerCentNetLastTrade</stp>
        <stp/>
        <stp>T</stp>
        <tr r="E405" s="1"/>
      </tp>
      <tp t="s">
        <v/>
        <stp/>
        <stp>ContractData</stp>
        <stp>S.SBAC</stp>
        <stp>PerCentNetLastTrade</stp>
        <stp/>
        <stp>T</stp>
        <tr r="E403" s="1"/>
      </tp>
      <tp t="s">
        <v/>
        <stp/>
        <stp>ContractData</stp>
        <stp>S.SBUX</stp>
        <stp>PerCentNetLastTrade</stp>
        <stp/>
        <stp>T</stp>
        <tr r="E404" s="1"/>
      </tp>
      <tp>
        <v>389894.58474942902</v>
        <stp/>
        <stp>StudyData</stp>
        <stp>S.AZO</stp>
        <stp>MA</stp>
        <stp>InputChoice=Vol,MAType=Sim,Period=21</stp>
        <stp>MA</stp>
        <stp>D</stp>
        <stp>-1</stp>
        <stp>all</stp>
        <stp/>
        <stp/>
        <stp/>
        <stp>T</stp>
        <tr r="O51" s="1"/>
      </tp>
      <tp>
        <v>88.64</v>
        <stp/>
        <stp>ContractData</stp>
        <stp>S.MDT</stp>
        <stp>LastTrade</stp>
        <stp/>
        <stp>T</stp>
        <tr r="C304" s="1"/>
      </tp>
      <tp t="s">
        <v/>
        <stp/>
        <stp>ContractData</stp>
        <stp>S.SMCI</stp>
        <stp>PerCentNetLastTrade</stp>
        <stp/>
        <stp>T</stp>
        <tr r="E409" s="1"/>
      </tp>
      <tp t="s">
        <v/>
        <stp/>
        <stp>ContractData</stp>
        <stp>S.SOLV</stp>
        <stp>PerCentNetLastTrade</stp>
        <stp/>
        <stp>T</stp>
        <tr r="E414" s="1"/>
      </tp>
      <tp>
        <v>135.43</v>
        <stp/>
        <stp>ContractData</stp>
        <stp>S.CDW</stp>
        <stp>LastTrade</stp>
        <stp/>
        <stp>T</stp>
        <tr r="C85" s="1"/>
      </tp>
      <tp t="s">
        <v/>
        <stp/>
        <stp>ContractData</stp>
        <stp>S.SNDK</stp>
        <stp>PerCentNetLastTrade</stp>
        <stp/>
        <stp>T</stp>
        <tr r="E411" s="1"/>
      </tp>
      <tp t="s">
        <v/>
        <stp/>
        <stp>ContractData</stp>
        <stp>S.SNPS</stp>
        <stp>PerCentNetLastTrade</stp>
        <stp/>
        <stp>T</stp>
        <tr r="E412" s="1"/>
      </tp>
      <tp>
        <v>263.67</v>
        <stp/>
        <stp>ContractData</stp>
        <stp>S.ADP</stp>
        <stp>LastTrade</stp>
        <stp/>
        <stp>T</stp>
        <tr r="C12" s="1"/>
      </tp>
      <tp>
        <v>31.95</v>
        <stp/>
        <stp>ContractData</stp>
        <stp>S.KDP</stp>
        <stp>LastTrade</stp>
        <stp/>
        <stp>T</stp>
        <tr r="C265" s="1"/>
      </tp>
      <tp>
        <v>33.840000000000003</v>
        <stp/>
        <stp>ContractData</stp>
        <stp>S.UDR</stp>
        <stp>LastTrade</stp>
        <stp/>
        <stp>T</stp>
        <tr r="C457" s="1"/>
      </tp>
      <tp>
        <v>273.08</v>
        <stp/>
        <stp>ContractData</stp>
        <stp>S.FDS</stp>
        <stp>LastTrade</stp>
        <stp/>
        <stp>T</stp>
        <tr r="C182" s="1"/>
      </tp>
      <tp>
        <v>309.64</v>
        <stp/>
        <stp>ContractData</stp>
        <stp>S.LH</stp>
        <stp>LastTrade</stp>
        <stp/>
        <stp>T</stp>
        <tr r="C280" s="1"/>
      </tp>
      <tp>
        <v>4.8538095237999999</v>
        <stp/>
        <stp>StudyData</stp>
        <stp>ATR(S.TMUS,MAType:=Sim,Period:=21)</stp>
        <stp>Bar</stp>
        <stp/>
        <stp>Close</stp>
        <stp>D</stp>
        <stp/>
        <stp/>
        <stp/>
        <stp/>
        <stp/>
        <stp>T</stp>
        <tr r="P440" s="1"/>
      </tp>
      <tp>
        <v>0</v>
        <stp/>
        <stp>ContractData</stp>
        <stp>S.KO</stp>
        <stp>NetLastTrade</stp>
        <stp/>
        <stp>T</stp>
        <tr r="D274" s="1"/>
      </tp>
      <tp>
        <v>0</v>
        <stp/>
        <stp>ContractData</stp>
        <stp>S.KR</stp>
        <stp>NetLastTrade</stp>
        <stp/>
        <stp>T</stp>
        <tr r="D275" s="1"/>
      </tp>
      <tp>
        <v>0</v>
        <stp/>
        <stp>ContractData</stp>
        <stp>S.HD</stp>
        <stp>NetLastTrade</stp>
        <stp/>
        <stp>T</stp>
        <tr r="D223" s="1"/>
      </tp>
      <tp>
        <v>0</v>
        <stp/>
        <stp>ContractData</stp>
        <stp>S.IT</stp>
        <stp>NetLastTrade</stp>
        <stp/>
        <stp>T</stp>
        <tr r="D255" s="1"/>
      </tp>
      <tp>
        <v>0</v>
        <stp/>
        <stp>ContractData</stp>
        <stp>S.IP</stp>
        <stp>NetLastTrade</stp>
        <stp/>
        <stp>T</stp>
        <tr r="D250" s="1"/>
      </tp>
      <tp>
        <v>0</v>
        <stp/>
        <stp>ContractData</stp>
        <stp>S.IR</stp>
        <stp>NetLastTrade</stp>
        <stp/>
        <stp>T</stp>
        <tr r="D252" s="1"/>
      </tp>
      <tp>
        <v>0</v>
        <stp/>
        <stp>ContractData</stp>
        <stp>S.NI</stp>
        <stp>NetLastTrade</stp>
        <stp/>
        <stp>T</stp>
        <tr r="D333" s="1"/>
      </tp>
      <tp>
        <v>0</v>
        <stp/>
        <stp>ContractData</stp>
        <stp>S.ON</stp>
        <stp>NetLastTrade</stp>
        <stp/>
        <stp>T</stp>
        <tr r="D351" s="1"/>
      </tp>
      <tp>
        <v>0</v>
        <stp/>
        <stp>ContractData</stp>
        <stp>S.LH</stp>
        <stp>NetLastTrade</stp>
        <stp/>
        <stp>T</stp>
        <tr r="D280" s="1"/>
      </tp>
      <tp>
        <v>1.1942857143000001</v>
        <stp/>
        <stp>StudyData</stp>
        <stp>ATR(S.VMRK,MAType:=Sim,Period:=21)</stp>
        <stp>Bar</stp>
        <stp/>
        <stp>Close</stp>
        <stp>D</stp>
        <stp/>
        <stp/>
        <stp/>
        <stp/>
        <stp/>
        <stp>T</stp>
        <tr r="P471" s="1"/>
      </tp>
      <tp>
        <v>0</v>
        <stp/>
        <stp>ContractData</stp>
        <stp>S.MA</stp>
        <stp>NetLastTrade</stp>
        <stp/>
        <stp>T</stp>
        <tr r="D295" s="1"/>
      </tp>
      <tp>
        <v>0</v>
        <stp/>
        <stp>ContractData</stp>
        <stp>S.MO</stp>
        <stp>NetLastTrade</stp>
        <stp/>
        <stp>T</stp>
        <tr r="D312" s="1"/>
      </tp>
      <tp>
        <v>0</v>
        <stp/>
        <stp>ContractData</stp>
        <stp>S.MU</stp>
        <stp>NetLastTrade</stp>
        <stp/>
        <stp>T</stp>
        <tr r="D326" s="1"/>
      </tp>
      <tp>
        <v>0</v>
        <stp/>
        <stp>ContractData</stp>
        <stp>S.MS</stp>
        <stp>NetLastTrade</stp>
        <stp/>
        <stp>T</stp>
        <tr r="D320" s="1"/>
      </tp>
      <tp>
        <v>0</v>
        <stp/>
        <stp>ContractData</stp>
        <stp>S.BE</stp>
        <stp>NetLastTrade</stp>
        <stp/>
        <stp>T</stp>
        <tr r="D58" s="1"/>
      </tp>
      <tp>
        <v>0</v>
        <stp/>
        <stp>ContractData</stp>
        <stp>S.BG</stp>
        <stp>NetLastTrade</stp>
        <stp/>
        <stp>T</stp>
        <tr r="D61" s="1"/>
      </tp>
      <tp>
        <v>0</v>
        <stp/>
        <stp>ContractData</stp>
        <stp>S.BA</stp>
        <stp>NetLastTrade</stp>
        <stp/>
        <stp>T</stp>
        <tr r="D52" s="1"/>
      </tp>
      <tp>
        <v>0</v>
        <stp/>
        <stp>ContractData</stp>
        <stp>S.BR</stp>
        <stp>NetLastTrade</stp>
        <stp/>
        <stp>T</stp>
        <tr r="D68" s="1"/>
      </tp>
      <tp>
        <v>0</v>
        <stp/>
        <stp>ContractData</stp>
        <stp>S.BX</stp>
        <stp>NetLastTrade</stp>
        <stp/>
        <stp>T</stp>
        <tr r="D72" s="1"/>
      </tp>
      <tp>
        <v>0</v>
        <stp/>
        <stp>ContractData</stp>
        <stp>S.CF</stp>
        <stp>NetLastTrade</stp>
        <stp/>
        <stp>T</stp>
        <tr r="D87" s="1"/>
      </tp>
      <tp>
        <v>0</v>
        <stp/>
        <stp>ContractData</stp>
        <stp>S.CB</stp>
        <stp>NetLastTrade</stp>
        <stp/>
        <stp>T</stp>
        <tr r="D79" s="1"/>
      </tp>
      <tp>
        <v>0</v>
        <stp/>
        <stp>ContractData</stp>
        <stp>S.CL</stp>
        <stp>NetLastTrade</stp>
        <stp/>
        <stp>T</stp>
        <tr r="D95" s="1"/>
      </tp>
      <tp>
        <v>0</v>
        <stp/>
        <stp>ContractData</stp>
        <stp>S.CI</stp>
        <stp>NetLastTrade</stp>
        <stp/>
        <stp>T</stp>
        <tr r="D92" s="1"/>
      </tp>
      <tp>
        <v>0</v>
        <stp/>
        <stp>ContractData</stp>
        <stp>S.FE</stp>
        <stp>NetLastTrade</stp>
        <stp/>
        <stp>T</stp>
        <tr r="D185" s="1"/>
      </tp>
      <tp>
        <v>0</v>
        <stp/>
        <stp>ContractData</stp>
        <stp>S.GD</stp>
        <stp>NetLastTrade</stp>
        <stp/>
        <stp>T</stp>
        <tr r="D200" s="1"/>
      </tp>
      <tp>
        <v>0</v>
        <stp/>
        <stp>ContractData</stp>
        <stp>S.GE</stp>
        <stp>NetLastTrade</stp>
        <stp/>
        <stp>T</stp>
        <tr r="D202" s="1"/>
      </tp>
      <tp>
        <v>0</v>
        <stp/>
        <stp>ContractData</stp>
        <stp>S.GL</stp>
        <stp>NetLastTrade</stp>
        <stp/>
        <stp>T</stp>
        <tr r="D208" s="1"/>
      </tp>
      <tp>
        <v>0</v>
        <stp/>
        <stp>ContractData</stp>
        <stp>S.GM</stp>
        <stp>NetLastTrade</stp>
        <stp/>
        <stp>T</stp>
        <tr r="D210" s="1"/>
      </tp>
      <tp>
        <v>0</v>
        <stp/>
        <stp>ContractData</stp>
        <stp>S.GS</stp>
        <stp>NetLastTrade</stp>
        <stp/>
        <stp>T</stp>
        <tr r="D217" s="1"/>
      </tp>
      <tp>
        <v>0</v>
        <stp/>
        <stp>ContractData</stp>
        <stp>S.DD</stp>
        <stp>NetLastTrade</stp>
        <stp/>
        <stp>T</stp>
        <tr r="D130" s="1"/>
      </tp>
      <tp>
        <v>0</v>
        <stp/>
        <stp>ContractData</stp>
        <stp>S.DE</stp>
        <stp>NetLastTrade</stp>
        <stp/>
        <stp>T</stp>
        <tr r="D132" s="1"/>
      </tp>
      <tp>
        <v>0</v>
        <stp/>
        <stp>ContractData</stp>
        <stp>S.DG</stp>
        <stp>NetLastTrade</stp>
        <stp/>
        <stp>T</stp>
        <tr r="D135" s="1"/>
      </tp>
      <tp>
        <v>5.5319047618999999</v>
        <stp/>
        <stp>StudyData</stp>
        <stp>ATR(S.AMZN,MAType:=Sim,Period:=21)</stp>
        <stp>Bar</stp>
        <stp/>
        <stp>Close</stp>
        <stp>D</stp>
        <stp/>
        <stp/>
        <stp/>
        <stp/>
        <stp/>
        <stp>T</stp>
        <tr r="P33" s="1"/>
      </tp>
      <tp>
        <v>0</v>
        <stp/>
        <stp>ContractData</stp>
        <stp>S.ED</stp>
        <stp>NetLastTrade</stp>
        <stp/>
        <stp>T</stp>
        <tr r="D155" s="1"/>
      </tp>
      <tp>
        <v>0</v>
        <stp/>
        <stp>ContractData</stp>
        <stp>S.EG</stp>
        <stp>NetLastTrade</stp>
        <stp/>
        <stp>T</stp>
        <tr r="D157" s="1"/>
      </tp>
      <tp>
        <v>0</v>
        <stp/>
        <stp>ContractData</stp>
        <stp>S.EL</stp>
        <stp>NetLastTrade</stp>
        <stp/>
        <stp>T</stp>
        <tr r="D159" s="1"/>
      </tp>
      <tp>
        <v>0</v>
        <stp/>
        <stp>ContractData</stp>
        <stp>S.EW</stp>
        <stp>NetLastTrade</stp>
        <stp/>
        <stp>T</stp>
        <tr r="D172" s="1"/>
      </tp>
      <tp>
        <v>0</v>
        <stp/>
        <stp>ContractData</stp>
        <stp>S.ES</stp>
        <stp>NetLastTrade</stp>
        <stp/>
        <stp>T</stp>
        <tr r="D167" s="1"/>
      </tp>
      <tp>
        <v>10.2976190476</v>
        <stp/>
        <stp>StudyData</stp>
        <stp>ATR(S.AMGN,MAType:=Sim,Period:=21)</stp>
        <stp>Bar</stp>
        <stp/>
        <stp>Close</stp>
        <stp>D</stp>
        <stp/>
        <stp/>
        <stp/>
        <stp/>
        <stp/>
        <stp>T</stp>
        <tr r="P30" s="1"/>
      </tp>
      <tp>
        <v>16.911904761900001</v>
        <stp/>
        <stp>StudyData</stp>
        <stp>ATR(S.AMAT,MAType:=Sim,Period:=21)</stp>
        <stp>Bar</stp>
        <stp/>
        <stp>Close</stp>
        <stp>D</stp>
        <stp/>
        <stp/>
        <stp/>
        <stp/>
        <stp/>
        <stp>T</stp>
        <tr r="P26" s="1"/>
      </tp>
      <tp>
        <v>0.87285714290000005</v>
        <stp/>
        <stp>StudyData</stp>
        <stp>ATR(S.AMCR,MAType:=Sim,Period:=21)</stp>
        <stp>Bar</stp>
        <stp/>
        <stp>Close</stp>
        <stp>D</stp>
        <stp/>
        <stp/>
        <stp/>
        <stp/>
        <stp/>
        <stp>T</stp>
        <tr r="P27" s="1"/>
      </tp>
      <tp>
        <v>2.1619047618999998</v>
        <stp/>
        <stp>StudyData</stp>
        <stp>ATR(S.SMCI,MAType:=Sim,Period:=21)</stp>
        <stp>Bar</stp>
        <stp/>
        <stp>Close</stp>
        <stp>D</stp>
        <stp/>
        <stp/>
        <stp/>
        <stp/>
        <stp/>
        <stp>T</stp>
        <tr r="P409" s="1"/>
      </tp>
      <tp>
        <v>0</v>
        <stp/>
        <stp>ContractData</stp>
        <stp>S.RF</stp>
        <stp>NetLastTrade</stp>
        <stp/>
        <stp>T</stp>
        <tr r="D392" s="1"/>
      </tp>
      <tp>
        <v>0</v>
        <stp/>
        <stp>ContractData</stp>
        <stp>S.RL</stp>
        <stp>NetLastTrade</stp>
        <stp/>
        <stp>T</stp>
        <tr r="D394" s="1"/>
      </tp>
      <tp>
        <v>0</v>
        <stp/>
        <stp>ContractData</stp>
        <stp>S.SO</stp>
        <stp>NetLastTrade</stp>
        <stp/>
        <stp>T</stp>
        <tr r="D413" s="1"/>
      </tp>
      <tp>
        <v>0</v>
        <stp/>
        <stp>ContractData</stp>
        <stp>S.SW</stp>
        <stp>NetLastTrade</stp>
        <stp/>
        <stp>T</stp>
        <tr r="D423" s="1"/>
      </tp>
      <tp>
        <v>0</v>
        <stp/>
        <stp>ContractData</stp>
        <stp>S.PG</stp>
        <stp>NetLastTrade</stp>
        <stp/>
        <stp>T</stp>
        <tr r="D365" s="1"/>
      </tp>
      <tp>
        <v>0</v>
        <stp/>
        <stp>ContractData</stp>
        <stp>S.PM</stp>
        <stp>NetLastTrade</stp>
        <stp/>
        <stp>T</stp>
        <tr r="D372" s="1"/>
      </tp>
      <tp>
        <v>0</v>
        <stp/>
        <stp>ContractData</stp>
        <stp>S.PH</stp>
        <stp>NetLastTrade</stp>
        <stp/>
        <stp>T</stp>
        <tr r="D367" s="1"/>
      </tp>
      <tp>
        <v>0</v>
        <stp/>
        <stp>ContractData</stp>
        <stp>S.VZ</stp>
        <stp>NetLastTrade</stp>
        <stp/>
        <stp>T</stp>
        <tr r="D479" s="1"/>
      </tp>
      <tp>
        <v>0</v>
        <stp/>
        <stp>ContractData</stp>
        <stp>S.WM</stp>
        <stp>NetLastTrade</stp>
        <stp/>
        <stp>T</stp>
        <tr r="D488" s="1"/>
      </tp>
      <tp>
        <v>0</v>
        <stp/>
        <stp>ContractData</stp>
        <stp>S.WY</stp>
        <stp>NetLastTrade</stp>
        <stp/>
        <stp>T</stp>
        <tr r="D495" s="1"/>
      </tp>
      <tp>
        <v>0</v>
        <stp/>
        <stp>ContractData</stp>
        <stp>S.TT</stp>
        <stp>NetLastTrade</stp>
        <stp/>
        <stp>T</stp>
        <tr r="D450" s="1"/>
      </tp>
      <tp>
        <v>218.59</v>
        <stp/>
        <stp>ContractData</stp>
        <stp>S.TEL</stp>
        <stp>LastTrade</stp>
        <stp/>
        <stp>T</stp>
        <tr r="C433" s="1"/>
      </tp>
      <tp>
        <v>69.8</v>
        <stp/>
        <stp>ContractData</stp>
        <stp>S.XEL</stp>
        <stp>LastTrade</stp>
        <stp/>
        <stp>T</stp>
        <tr r="C497" s="1"/>
      </tp>
      <tp>
        <v>121.43</v>
        <stp/>
        <stp>ContractData</stp>
        <stp>S.NEM</stp>
        <stp>LastTrade</stp>
        <stp/>
        <stp>T</stp>
        <tr r="C331" s="1"/>
      </tp>
      <tp>
        <v>33.020000000000003</v>
        <stp/>
        <stp>ContractData</stp>
        <stp>S.BEN</stp>
        <stp>LastTrade</stp>
        <stp/>
        <stp>T</stp>
        <tr r="C59" s="1"/>
      </tp>
      <tp>
        <v>21.62</v>
        <stp/>
        <stp>ContractData</stp>
        <stp>S.GEN</stp>
        <stp>LastTrade</stp>
        <stp/>
        <stp>T</stp>
        <tr r="C204" s="1"/>
      </tp>
      <tp>
        <v>82.15</v>
        <stp/>
        <stp>ContractData</stp>
        <stp>S.LEN</stp>
        <stp>LastTrade</stp>
        <stp/>
        <stp>T</stp>
        <tr r="C279" s="1"/>
      </tp>
      <tp t="s">
        <v/>
        <stp/>
        <stp>ContractData</stp>
        <stp>S.RVTY</stp>
        <stp>PerCentNetLastTrade</stp>
        <stp/>
        <stp>T</stp>
        <tr r="E402" s="1"/>
      </tp>
      <tp>
        <v>99.39</v>
        <stp/>
        <stp>ContractData</stp>
        <stp>S.AEE</stp>
        <stp>LastTrade</stp>
        <stp/>
        <stp>T</stp>
        <tr r="C14" s="1"/>
      </tp>
      <tp>
        <v>76.08</v>
        <stp/>
        <stp>ContractData</stp>
        <stp>S.NEE</stp>
        <stp>LastTrade</stp>
        <stp/>
        <stp>T</stp>
        <tr r="C330" s="1"/>
      </tp>
      <tp>
        <v>263.27</v>
        <stp/>
        <stp>ContractData</stp>
        <stp>S.CEG</stp>
        <stp>LastTrade</stp>
        <stp/>
        <stp>T</stp>
        <tr r="C86" s="1"/>
      </tp>
      <tp>
        <v>67.02</v>
        <stp/>
        <stp>ContractData</stp>
        <stp>S.PEG</stp>
        <stp>LastTrade</stp>
        <stp/>
        <stp>T</stp>
        <tr r="C361" s="1"/>
      </tp>
      <tp>
        <v>73.23</v>
        <stp/>
        <stp>ContractData</stp>
        <stp>S.REG</stp>
        <stp>LastTrade</stp>
        <stp/>
        <stp>T</stp>
        <tr r="C390" s="1"/>
      </tp>
      <tp>
        <v>101.45</v>
        <stp/>
        <stp>ContractData</stp>
        <stp>S.WEC</stp>
        <stp>LastTrade</stp>
        <stp/>
        <stp>T</stp>
        <tr r="C485" s="1"/>
      </tp>
      <tp t="s">
        <v/>
        <stp/>
        <stp>ContractData</stp>
        <stp>S.REGN</stp>
        <stp>PerCentNetLastTrade</stp>
        <stp/>
        <stp>T</stp>
        <tr r="E391" s="1"/>
      </tp>
      <tp t="s">
        <v/>
        <stp/>
        <stp>ContractData</stp>
        <stp>S.RDDT</stp>
        <stp>PerCentNetLastTrade</stp>
        <stp/>
        <stp>T</stp>
        <tr r="E389" s="1"/>
      </tp>
      <tp>
        <v>230.08</v>
        <stp/>
        <stp>ContractData</stp>
        <stp>S.IEX</stp>
        <stp>LastTrade</stp>
        <stp/>
        <stp>T</stp>
        <tr r="C243" s="1"/>
      </tp>
      <tp>
        <v>20.61</v>
        <stp/>
        <stp>ContractData</stp>
        <stp>S.KEY</stp>
        <stp>LastTrade</stp>
        <stp/>
        <stp>T</stp>
        <tr r="C266" s="1"/>
      </tp>
      <tp>
        <v>97.7</v>
        <stp/>
        <stp>ContractData</stp>
        <stp>S.MET</stp>
        <stp>LastTrade</stp>
        <stp/>
        <stp>T</stp>
        <tr r="C305" s="1"/>
      </tp>
      <tp>
        <v>957.63</v>
        <stp/>
        <stp>ContractData</stp>
        <stp>S.GEV</stp>
        <stp>LastTrade</stp>
        <stp/>
        <stp>T</stp>
        <tr r="C205" s="1"/>
      </tp>
      <tp t="s">
        <v/>
        <stp/>
        <stp>ContractData</stp>
        <stp>S.ROST</stp>
        <stp>PerCentNetLastTrade</stp>
        <stp/>
        <stp>T</stp>
        <tr r="E399" s="1"/>
      </tp>
      <tp>
        <v>118.35000000000001</v>
        <stp/>
        <stp>ContractData</stp>
        <stp>S.AEP</stp>
        <stp>LastTrade</stp>
        <stp/>
        <stp>T</stp>
        <tr r="C15" s="1"/>
      </tp>
      <tp>
        <v>128.63</v>
        <stp/>
        <stp>ContractData</stp>
        <stp>S.PEP</stp>
        <stp>LastTrade</stp>
        <stp/>
        <stp>T</stp>
        <tr r="C362" s="1"/>
      </tp>
      <tp>
        <v>398.38</v>
        <stp/>
        <stp>ContractData</stp>
        <stp>S.TER</stp>
        <stp>LastTrade</stp>
        <stp/>
        <stp>T</stp>
        <tr r="C434" s="1"/>
      </tp>
      <tp>
        <v>14.870000000000001</v>
        <stp/>
        <stp>ContractData</stp>
        <stp>S.AES</stp>
        <stp>LastTrade</stp>
        <stp/>
        <stp>T</stp>
        <tr r="C16" s="1"/>
      </tp>
      <tp>
        <v>45.414761904800002</v>
        <stp/>
        <stp>StudyData</stp>
        <stp>S.FE</stp>
        <stp>MA</stp>
        <stp>InputChoice=Close,MAType=Sim,Period=21</stp>
        <stp>MA</stp>
        <stp>D</stp>
        <stp/>
        <stp>all</stp>
        <stp/>
        <stp/>
        <stp/>
        <stp>T</stp>
        <tr r="Q185" s="1"/>
      </tp>
      <tp>
        <v>87.81</v>
        <stp/>
        <stp>ContractData</stp>
        <stp>S.KO</stp>
        <stp>LastTrade</stp>
        <stp/>
        <stp>T</stp>
        <tr r="C274" s="1"/>
      </tp>
      <tp>
        <v>39946.332221999997</v>
        <stp/>
        <stp>ContractData</stp>
        <stp>S.STX</stp>
        <stp>T_CVol</stp>
        <stp/>
        <stp>T</stp>
        <tr r="N421" s="1"/>
      </tp>
      <tp>
        <v>3818.8450779999998</v>
        <stp/>
        <stp>ContractData</stp>
        <stp>S.RTX</stp>
        <stp>T_CVol</stp>
        <stp/>
        <stp>T</stp>
        <tr r="N401" s="1"/>
      </tp>
      <tp>
        <v>2048.5205310000001</v>
        <stp/>
        <stp>ContractData</stp>
        <stp>S.PSX</stp>
        <stp>T_CVol</stp>
        <stp/>
        <stp>T</stp>
        <tr r="N382" s="1"/>
      </tp>
      <tp>
        <v>774.91713300000004</v>
        <stp/>
        <stp>ContractData</stp>
        <stp>S.TJX</stp>
        <stp>T_CVol</stp>
        <stp/>
        <stp>T</stp>
        <tr r="N437" s="1"/>
      </tp>
      <tp>
        <v>12014.41864</v>
        <stp/>
        <stp>ContractData</stp>
        <stp>S.CLX</stp>
        <stp>T_CVol</stp>
        <stp/>
        <stp>T</stp>
        <tr r="N96" s="1"/>
      </tp>
      <tp>
        <v>36597.199064</v>
        <stp/>
        <stp>ContractData</stp>
        <stp>S.CVX</stp>
        <stp>T_CVol</stp>
        <stp/>
        <stp>T</stp>
        <tr r="N126" s="1"/>
      </tp>
      <tp>
        <v>1614.8309999999999</v>
        <stp/>
        <stp>ContractData</stp>
        <stp>S.CSX</stp>
        <stp>T_CVol</stp>
        <stp/>
        <stp>T</stp>
        <tr r="N120" s="1"/>
      </tp>
      <tp>
        <v>14.202</v>
        <stp/>
        <stp>ContractData</stp>
        <stp>S.BDX</stp>
        <stp>T_CVol</stp>
        <stp/>
        <stp>T</stp>
        <tr r="N57" s="1"/>
      </tp>
      <tp>
        <v>246.6</v>
        <stp/>
        <stp>ContractData</stp>
        <stp>S.BAX</stp>
        <stp>T_CVol</stp>
        <stp/>
        <stp>T</stp>
        <tr r="N55" s="1"/>
      </tp>
      <tp>
        <v>16849.766273000001</v>
        <stp/>
        <stp>ContractData</stp>
        <stp>S.BSX</stp>
        <stp>T_CVol</stp>
        <stp/>
        <stp>T</stp>
        <tr r="N71" s="1"/>
      </tp>
      <tp>
        <v>1028.4005689999999</v>
        <stp/>
        <stp>ContractData</stp>
        <stp>S.FDX</stp>
        <stp>T_CVol</stp>
        <stp/>
        <stp>T</stp>
        <tr r="N183" s="1"/>
      </tp>
      <tp>
        <v>114984.439937</v>
        <stp/>
        <stp>ContractData</stp>
        <stp>S.FCX</stp>
        <stp>T_CVol</stp>
        <stp/>
        <stp>T</stp>
        <tr r="N181" s="1"/>
      </tp>
      <tp>
        <v>52</v>
        <stp/>
        <stp>ContractData</stp>
        <stp>S.FOX</stp>
        <stp>T_CVol</stp>
        <stp/>
        <stp>T</stp>
        <tr r="N194" s="1"/>
      </tp>
      <tp>
        <v>370.07691299999999</v>
        <stp/>
        <stp>ContractData</stp>
        <stp>S.FIX</stp>
        <stp>T_CVol</stp>
        <stp/>
        <stp>T</stp>
        <tr r="N192" s="1"/>
      </tp>
      <tp>
        <v>148</v>
        <stp/>
        <stp>ContractData</stp>
        <stp>S.EFX</stp>
        <stp>T_CVol</stp>
        <stp/>
        <stp>T</stp>
        <tr r="N156" s="1"/>
      </tp>
      <tp>
        <v>8247.0718859999997</v>
        <stp/>
        <stp>ContractData</stp>
        <stp>S.EIX</stp>
        <stp>T_CVol</stp>
        <stp/>
        <stp>T</stp>
        <tr r="N158" s="1"/>
      </tp>
      <tp>
        <v>1179.143</v>
        <stp/>
        <stp>ContractData</stp>
        <stp>S.DGX</stp>
        <stp>T_CVol</stp>
        <stp/>
        <stp>T</stp>
        <tr r="N136" s="1"/>
      </tp>
      <tp>
        <v>1527</v>
        <stp/>
        <stp>ContractData</stp>
        <stp>S.IEX</stp>
        <stp>T_CVol</stp>
        <stp/>
        <stp>T</stp>
        <tr r="N243" s="1"/>
      </tp>
      <tp>
        <v>1858.8996139999999</v>
        <stp/>
        <stp>ContractData</stp>
        <stp>S.LHX</stp>
        <stp>T_CVol</stp>
        <stp/>
        <stp>T</stp>
        <tr r="N281" s="1"/>
      </tp>
      <tp>
        <v>58.74</v>
        <stp/>
        <stp>ContractData</stp>
        <stp>S.KR</stp>
        <stp>LastTrade</stp>
        <stp/>
        <stp>T</stp>
        <tr r="C275" s="1"/>
      </tp>
      <tp>
        <v>316.74</v>
        <stp/>
        <stp>ContractData</stp>
        <stp>S.JBL</stp>
        <stp>LastTrade</stp>
        <stp/>
        <stp>T</stp>
        <tr r="C260" s="1"/>
      </tp>
      <tp>
        <v>225.51</v>
        <stp/>
        <stp>ContractData</stp>
        <stp>S.IBM</stp>
        <stp>LastTrade</stp>
        <stp/>
        <stp>T</stp>
        <tr r="C240" s="1"/>
      </tp>
      <tp>
        <v>91.04</v>
        <stp/>
        <stp>ContractData</stp>
        <stp>S.ZBH</stp>
        <stp>LastTrade</stp>
        <stp/>
        <stp>T</stp>
        <tr r="C502" s="1"/>
      </tp>
      <tp>
        <v>30.86</v>
        <stp/>
        <stp>ContractData</stp>
        <stp>S.WBD</stp>
        <stp>LastTrade</stp>
        <stp/>
        <stp>T</stp>
        <tr r="C482" s="1"/>
      </tp>
      <tp>
        <v>90.51</v>
        <stp/>
        <stp>ContractData</stp>
        <stp>S.BBY</stp>
        <stp>LastTrade</stp>
        <stp/>
        <stp>T</stp>
        <tr r="C56" s="1"/>
      </tp>
      <tp t="s">
        <v/>
        <stp/>
        <stp>ContractData</stp>
        <stp>S.UBER</stp>
        <stp>PerCentNetLastTrade</stp>
        <stp/>
        <stp>T</stp>
        <tr r="E456" s="1"/>
      </tp>
      <tp>
        <v>101.29</v>
        <stp/>
        <stp>ContractData</stp>
        <stp>S.ABT</stp>
        <stp>LastTrade</stp>
        <stp/>
        <stp>T</stp>
        <tr r="C6" s="1"/>
      </tp>
      <tp t="s">
        <v/>
        <stp/>
        <stp>ContractData</stp>
        <stp>S.ULTA</stp>
        <stp>PerCentNetLastTrade</stp>
        <stp/>
        <stp>T</stp>
        <tr r="E459" s="1"/>
      </tp>
      <tp>
        <v>324.5171428571</v>
        <stp/>
        <stp>StudyData</stp>
        <stp>S.GE</stp>
        <stp>MA</stp>
        <stp>InputChoice=Close,MAType=Sim,Period=21</stp>
        <stp>MA</stp>
        <stp>D</stp>
        <stp/>
        <stp>all</stp>
        <stp/>
        <stp/>
        <stp/>
        <stp>T</stp>
        <tr r="Q202" s="1"/>
      </tp>
      <tp>
        <v>355.40809523809997</v>
        <stp/>
        <stp>StudyData</stp>
        <stp>S.GD</stp>
        <stp>MA</stp>
        <stp>InputChoice=Close,MAType=Sim,Period=21</stp>
        <stp>MA</stp>
        <stp>D</stp>
        <stp/>
        <stp>all</stp>
        <stp/>
        <stp/>
        <stp/>
        <stp>T</stp>
        <tr r="Q200" s="1"/>
      </tp>
      <tp>
        <v>84.857142857100001</v>
        <stp/>
        <stp>StudyData</stp>
        <stp>S.GM</stp>
        <stp>MA</stp>
        <stp>InputChoice=Close,MAType=Sim,Period=21</stp>
        <stp>MA</stp>
        <stp>D</stp>
        <stp/>
        <stp>all</stp>
        <stp/>
        <stp/>
        <stp/>
        <stp>T</stp>
        <tr r="Q210" s="1"/>
      </tp>
      <tp>
        <v>171.4747619048</v>
        <stp/>
        <stp>StudyData</stp>
        <stp>S.GL</stp>
        <stp>MA</stp>
        <stp>InputChoice=Close,MAType=Sim,Period=21</stp>
        <stp>MA</stp>
        <stp>D</stp>
        <stp/>
        <stp>all</stp>
        <stp/>
        <stp/>
        <stp/>
        <stp>T</stp>
        <tr r="Q208" s="1"/>
      </tp>
      <tp>
        <v>26.22</v>
        <stp/>
        <stp>ContractData</stp>
        <stp>S.SYY</stp>
        <stp>T_CVol</stp>
        <stp/>
        <stp>T</stp>
        <tr r="N428" s="1"/>
      </tp>
      <tp>
        <v>6.7679999999999998</v>
        <stp/>
        <stp>ContractData</stp>
        <stp>S.TDY</stp>
        <stp>T_CVol</stp>
        <stp/>
        <stp>T</stp>
        <tr r="N431" s="1"/>
      </tp>
      <tp>
        <v>1243.067558</v>
        <stp/>
        <stp>ContractData</stp>
        <stp>S.BBY</stp>
        <stp>T_CVol</stp>
        <stp/>
        <stp>T</stp>
        <tr r="N56" s="1"/>
      </tp>
      <tp>
        <v>987.49800000000005</v>
        <stp/>
        <stp>ContractData</stp>
        <stp>S.BNY</stp>
        <stp>T_CVol</stp>
        <stp/>
        <stp>T</stp>
        <tr r="N67" s="1"/>
      </tp>
      <tp>
        <v>7676.5294089999998</v>
        <stp/>
        <stp>ContractData</stp>
        <stp>S.BMY</stp>
        <stp>T_CVol</stp>
        <stp/>
        <stp>T</stp>
        <tr r="N66" s="1"/>
      </tp>
      <tp>
        <v>6.7380000000000004</v>
        <stp/>
        <stp>ContractData</stp>
        <stp>S.AVY</stp>
        <stp>T_CVol</stp>
        <stp/>
        <stp>T</stp>
        <tr r="N47" s="1"/>
      </tp>
      <tp>
        <v>54</v>
        <stp/>
        <stp>ContractData</stp>
        <stp>S.KEY</stp>
        <stp>T_CVol</stp>
        <stp/>
        <stp>T</stp>
        <tr r="N266" s="1"/>
      </tp>
      <tp>
        <v>153.02207300000001</v>
        <stp/>
        <stp>ContractData</stp>
        <stp>S.HSY</stp>
        <stp>T_CVol</stp>
        <stp/>
        <stp>T</stp>
        <tr r="N235" s="1"/>
      </tp>
      <tp>
        <v>79793.010005999997</v>
        <stp/>
        <stp>ContractData</stp>
        <stp>S.OXY</stp>
        <stp>T_CVol</stp>
        <stp/>
        <stp>T</stp>
        <tr r="N355" s="1"/>
      </tp>
      <tp>
        <v>9040.2765380000001</v>
        <stp/>
        <stp>ContractData</stp>
        <stp>S.LLY</stp>
        <stp>T_CVol</stp>
        <stp/>
        <stp>T</stp>
        <tr r="N285" s="1"/>
      </tp>
      <tp>
        <v>985.41285714289995</v>
        <stp/>
        <stp>StudyData</stp>
        <stp>S.GS</stp>
        <stp>MA</stp>
        <stp>InputChoice=Close,MAType=Sim,Period=21</stp>
        <stp>MA</stp>
        <stp>D</stp>
        <stp/>
        <stp>all</stp>
        <stp/>
        <stp/>
        <stp/>
        <stp>T</stp>
        <tr r="Q217" s="1"/>
      </tp>
      <tp>
        <v>5.6657142857</v>
        <stp/>
        <stp>StudyData</stp>
        <stp>ATR(S.AKAM,MAType:=Sim,Period:=21)</stp>
        <stp>Bar</stp>
        <stp/>
        <stp>Close</stp>
        <stp>D</stp>
        <stp/>
        <stp/>
        <stp/>
        <stp/>
        <stp/>
        <stp>T</stp>
        <tr r="P21" s="1"/>
      </tp>
      <tp>
        <v>6.3142857143000004</v>
        <stp/>
        <stp>StudyData</stp>
        <stp>ATR(S.BKNG,MAType:=Sim,Period:=21)</stp>
        <stp>Bar</stp>
        <stp/>
        <stp>Close</stp>
        <stp>D</stp>
        <stp/>
        <stp/>
        <stp/>
        <stp/>
        <stp/>
        <stp>T</stp>
        <tr r="P63" s="1"/>
      </tp>
      <tp>
        <v>4.3690476189999998</v>
        <stp/>
        <stp>StudyData</stp>
        <stp>ATR(S.JKHY,MAType:=Sim,Period:=21)</stp>
        <stp>Bar</stp>
        <stp/>
        <stp>Close</stp>
        <stp>D</stp>
        <stp/>
        <stp/>
        <stp/>
        <stp/>
        <stp/>
        <stp>T</stp>
        <tr r="P262" s="1"/>
      </tp>
      <tp>
        <v>22.25</v>
        <stp/>
        <stp>ContractData</stp>
        <stp>S.CCL</stp>
        <stp>LastTrade</stp>
        <stp/>
        <stp>T</stp>
        <tr r="C83" s="1"/>
      </tp>
      <tp>
        <v>279.49</v>
        <stp/>
        <stp>ContractData</stp>
        <stp>S.ECL</stp>
        <stp>LastTrade</stp>
        <stp/>
        <stp>T</stp>
        <tr r="C154" s="1"/>
      </tp>
      <tp>
        <v>242.70000000000002</v>
        <stp/>
        <stp>ContractData</stp>
        <stp>S.RCL</stp>
        <stp>LastTrade</stp>
        <stp/>
        <stp>T</stp>
        <tr r="C388" s="1"/>
      </tp>
      <tp>
        <v>24.907619047600001</v>
        <stp/>
        <stp>StudyData</stp>
        <stp>ATR(S.GS,MAType:=Sim,Period:=21)</stp>
        <stp>Bar</stp>
        <stp/>
        <stp>Close</stp>
        <stp>D</stp>
        <stp/>
        <stp/>
        <stp/>
        <stp/>
        <stp/>
        <stp>T</stp>
        <tr r="P217" s="1"/>
      </tp>
      <tp>
        <v>6.5595238094999999</v>
        <stp/>
        <stp>StudyData</stp>
        <stp>ATR(S.GD,MAType:=Sim,Period:=21)</stp>
        <stp>Bar</stp>
        <stp/>
        <stp>Close</stp>
        <stp>D</stp>
        <stp/>
        <stp/>
        <stp/>
        <stp/>
        <stp/>
        <stp>T</stp>
        <tr r="P200" s="1"/>
      </tp>
      <tp>
        <v>7.6719047618999996</v>
        <stp/>
        <stp>StudyData</stp>
        <stp>ATR(S.GE,MAType:=Sim,Period:=21)</stp>
        <stp>Bar</stp>
        <stp/>
        <stp>Close</stp>
        <stp>D</stp>
        <stp/>
        <stp/>
        <stp/>
        <stp/>
        <stp/>
        <stp>T</stp>
        <tr r="P202" s="1"/>
      </tp>
      <tp>
        <v>3.2657142857000001</v>
        <stp/>
        <stp>StudyData</stp>
        <stp>ATR(S.GL,MAType:=Sim,Period:=21)</stp>
        <stp>Bar</stp>
        <stp/>
        <stp>Close</stp>
        <stp>D</stp>
        <stp/>
        <stp/>
        <stp/>
        <stp/>
        <stp/>
        <stp>T</stp>
        <tr r="P208" s="1"/>
      </tp>
      <tp>
        <v>2.509047619</v>
        <stp/>
        <stp>StudyData</stp>
        <stp>ATR(S.GM,MAType:=Sim,Period:=21)</stp>
        <stp>Bar</stp>
        <stp/>
        <stp>Close</stp>
        <stp>D</stp>
        <stp/>
        <stp/>
        <stp/>
        <stp/>
        <stp/>
        <stp>T</stp>
        <tr r="P210" s="1"/>
      </tp>
      <tp t="s">
        <v/>
        <stp/>
        <stp>ContractData</stp>
        <stp>S.TTWO</stp>
        <stp>PerCentNetLastTrade</stp>
        <stp/>
        <stp>T</stp>
        <tr r="E451" s="1"/>
      </tp>
      <tp>
        <v>0.66333333329999999</v>
        <stp/>
        <stp>StudyData</stp>
        <stp>ATR(S.FE,MAType:=Sim,Period:=21)</stp>
        <stp>Bar</stp>
        <stp/>
        <stp>Close</stp>
        <stp>D</stp>
        <stp/>
        <stp/>
        <stp/>
        <stp/>
        <stp/>
        <stp>T</stp>
        <tr r="P185" s="1"/>
      </tp>
      <tp>
        <v>176.11</v>
        <stp/>
        <stp>ContractData</stp>
        <stp>S.ACN</stp>
        <stp>LastTrade</stp>
        <stp/>
        <stp>T</stp>
        <tr r="C8" s="1"/>
      </tp>
      <tp>
        <v>1.1752380952000001</v>
        <stp/>
        <stp>StudyData</stp>
        <stp>ATR(S.ES,MAType:=Sim,Period:=21)</stp>
        <stp>Bar</stp>
        <stp/>
        <stp>Close</stp>
        <stp>D</stp>
        <stp/>
        <stp/>
        <stp/>
        <stp/>
        <stp/>
        <stp>T</stp>
        <tr r="P167" s="1"/>
      </tp>
      <tp>
        <v>2.0114285714000002</v>
        <stp/>
        <stp>StudyData</stp>
        <stp>ATR(S.EW,MAType:=Sim,Period:=21)</stp>
        <stp>Bar</stp>
        <stp/>
        <stp>Close</stp>
        <stp>D</stp>
        <stp/>
        <stp/>
        <stp/>
        <stp/>
        <stp/>
        <stp>T</stp>
        <tr r="P172" s="1"/>
      </tp>
      <tp>
        <v>7.0019047618999997</v>
        <stp/>
        <stp>StudyData</stp>
        <stp>ATR(S.EG,MAType:=Sim,Period:=21)</stp>
        <stp>Bar</stp>
        <stp/>
        <stp>Close</stp>
        <stp>D</stp>
        <stp/>
        <stp/>
        <stp/>
        <stp/>
        <stp/>
        <stp>T</stp>
        <tr r="P157" s="1"/>
      </tp>
      <tp>
        <v>1.4195238095</v>
        <stp/>
        <stp>StudyData</stp>
        <stp>ATR(S.ED,MAType:=Sim,Period:=21)</stp>
        <stp>Bar</stp>
        <stp/>
        <stp>Close</stp>
        <stp>D</stp>
        <stp/>
        <stp/>
        <stp/>
        <stp/>
        <stp/>
        <stp>T</stp>
        <tr r="P155" s="1"/>
      </tp>
      <tp>
        <v>3.0104761904999999</v>
        <stp/>
        <stp>StudyData</stp>
        <stp>ATR(S.EL,MAType:=Sim,Period:=21)</stp>
        <stp>Bar</stp>
        <stp/>
        <stp>Close</stp>
        <stp>D</stp>
        <stp/>
        <stp/>
        <stp/>
        <stp/>
        <stp/>
        <stp>T</stp>
        <tr r="P159" s="1"/>
      </tp>
      <tp>
        <v>468.7</v>
        <stp/>
        <stp>ContractData</stp>
        <stp>S.MCO</stp>
        <stp>LastTrade</stp>
        <stp/>
        <stp>T</stp>
        <tr r="C302" s="1"/>
      </tp>
      <tp>
        <v>3.7090476190000001</v>
        <stp/>
        <stp>StudyData</stp>
        <stp>ATR(S.DG,MAType:=Sim,Period:=21)</stp>
        <stp>Bar</stp>
        <stp/>
        <stp>Close</stp>
        <stp>D</stp>
        <stp/>
        <stp/>
        <stp/>
        <stp/>
        <stp/>
        <stp>T</stp>
        <tr r="P135" s="1"/>
      </tp>
      <tp>
        <v>2.7995238095000001</v>
        <stp/>
        <stp>StudyData</stp>
        <stp>ATR(S.DD,MAType:=Sim,Period:=21)</stp>
        <stp>Bar</stp>
        <stp/>
        <stp>Close</stp>
        <stp>D</stp>
        <stp/>
        <stp/>
        <stp/>
        <stp/>
        <stp/>
        <stp>T</stp>
        <tr r="P130" s="1"/>
      </tp>
      <tp>
        <v>16.255238095199999</v>
        <stp/>
        <stp>StudyData</stp>
        <stp>ATR(S.DE,MAType:=Sim,Period:=21)</stp>
        <stp>Bar</stp>
        <stp/>
        <stp>Close</stp>
        <stp>D</stp>
        <stp/>
        <stp/>
        <stp/>
        <stp/>
        <stp/>
        <stp>T</stp>
        <tr r="P132" s="1"/>
      </tp>
      <tp>
        <v>4.5919047619000004</v>
        <stp/>
        <stp>StudyData</stp>
        <stp>ATR(S.CB,MAType:=Sim,Period:=21)</stp>
        <stp>Bar</stp>
        <stp/>
        <stp>Close</stp>
        <stp>D</stp>
        <stp/>
        <stp/>
        <stp/>
        <stp/>
        <stp/>
        <stp>T</stp>
        <tr r="P79" s="1"/>
      </tp>
      <tp>
        <v>5.1604761904999998</v>
        <stp/>
        <stp>StudyData</stp>
        <stp>ATR(S.CF,MAType:=Sim,Period:=21)</stp>
        <stp>Bar</stp>
        <stp/>
        <stp>Close</stp>
        <stp>D</stp>
        <stp/>
        <stp/>
        <stp/>
        <stp/>
        <stp/>
        <stp>T</stp>
        <tr r="P87" s="1"/>
      </tp>
      <tp>
        <v>6.0176190476000002</v>
        <stp/>
        <stp>StudyData</stp>
        <stp>ATR(S.CI,MAType:=Sim,Period:=21)</stp>
        <stp>Bar</stp>
        <stp/>
        <stp>Close</stp>
        <stp>D</stp>
        <stp/>
        <stp/>
        <stp/>
        <stp/>
        <stp/>
        <stp>T</stp>
        <tr r="P92" s="1"/>
      </tp>
      <tp>
        <v>1.4314285713999999</v>
        <stp/>
        <stp>StudyData</stp>
        <stp>ATR(S.CL,MAType:=Sim,Period:=21)</stp>
        <stp>Bar</stp>
        <stp/>
        <stp>Close</stp>
        <stp>D</stp>
        <stp/>
        <stp/>
        <stp/>
        <stp/>
        <stp/>
        <stp>T</stp>
        <tr r="P95" s="1"/>
      </tp>
      <tp>
        <v>67.84</v>
        <stp/>
        <stp>ContractData</stp>
        <stp>S.CCI</stp>
        <stp>LastTrade</stp>
        <stp/>
        <stp>T</stp>
        <tr r="C82" s="1"/>
      </tp>
      <tp>
        <v>150.20000000000002</v>
        <stp/>
        <stp>ContractData</stp>
        <stp>S.JCI</stp>
        <stp>LastTrade</stp>
        <stp/>
        <stp>T</stp>
        <tr r="C261" s="1"/>
      </tp>
      <tp>
        <v>4.1047619048000001</v>
        <stp/>
        <stp>StudyData</stp>
        <stp>ATR(S.BR,MAType:=Sim,Period:=21)</stp>
        <stp>Bar</stp>
        <stp/>
        <stp>Close</stp>
        <stp>D</stp>
        <stp/>
        <stp/>
        <stp/>
        <stp/>
        <stp/>
        <stp>T</stp>
        <tr r="P68" s="1"/>
      </tp>
      <tp>
        <v>3.8342857143</v>
        <stp/>
        <stp>StudyData</stp>
        <stp>ATR(S.BX,MAType:=Sim,Period:=21)</stp>
        <stp>Bar</stp>
        <stp/>
        <stp>Close</stp>
        <stp>D</stp>
        <stp/>
        <stp/>
        <stp/>
        <stp/>
        <stp/>
        <stp>T</stp>
        <tr r="P72" s="1"/>
      </tp>
      <tp>
        <v>4.9885714286000002</v>
        <stp/>
        <stp>StudyData</stp>
        <stp>ATR(S.BA,MAType:=Sim,Period:=21)</stp>
        <stp>Bar</stp>
        <stp/>
        <stp>Close</stp>
        <stp>D</stp>
        <stp/>
        <stp/>
        <stp/>
        <stp/>
        <stp/>
        <stp>T</stp>
        <tr r="P52" s="1"/>
      </tp>
      <tp>
        <v>4.3719047618999998</v>
        <stp/>
        <stp>StudyData</stp>
        <stp>ATR(S.BG,MAType:=Sim,Period:=21)</stp>
        <stp>Bar</stp>
        <stp/>
        <stp>Close</stp>
        <stp>D</stp>
        <stp/>
        <stp/>
        <stp/>
        <stp/>
        <stp/>
        <stp>T</stp>
        <tr r="P61" s="1"/>
      </tp>
      <tp>
        <v>17.1423809524</v>
        <stp/>
        <stp>StudyData</stp>
        <stp>ATR(S.BE,MAType:=Sim,Period:=21)</stp>
        <stp>Bar</stp>
        <stp/>
        <stp>Close</stp>
        <stp>D</stp>
        <stp/>
        <stp/>
        <stp/>
        <stp/>
        <stp/>
        <stp>T</stp>
        <tr r="P58" s="1"/>
      </tp>
      <tp t="s">
        <v/>
        <stp/>
        <stp>ContractData</stp>
        <stp>S.TSCO</stp>
        <stp>PerCentNetLastTrade</stp>
        <stp/>
        <stp>T</stp>
        <tr r="E447" s="1"/>
      </tp>
      <tp t="s">
        <v/>
        <stp/>
        <stp>ContractData</stp>
        <stp>S.TSLA</stp>
        <stp>PerCentNetLastTrade</stp>
        <stp/>
        <stp>T</stp>
        <tr r="E448" s="1"/>
      </tp>
      <tp>
        <v>866.64</v>
        <stp/>
        <stp>ContractData</stp>
        <stp>S.MCK</stp>
        <stp>LastTrade</stp>
        <stp/>
        <stp>T</stp>
        <tr r="C301" s="1"/>
      </tp>
      <tp t="s">
        <v/>
        <stp/>
        <stp>ContractData</stp>
        <stp>S.TRGP</stp>
        <stp>PerCentNetLastTrade</stp>
        <stp/>
        <stp>T</stp>
        <tr r="E443" s="1"/>
      </tp>
      <tp t="s">
        <v/>
        <stp/>
        <stp>ContractData</stp>
        <stp>S.TRMB</stp>
        <stp>PerCentNetLastTrade</stp>
        <stp/>
        <stp>T</stp>
        <tr r="E444" s="1"/>
      </tp>
      <tp t="s">
        <v/>
        <stp/>
        <stp>ContractData</stp>
        <stp>S.TROW</stp>
        <stp>PerCentNetLastTrade</stp>
        <stp/>
        <stp>T</stp>
        <tr r="E445" s="1"/>
      </tp>
      <tp>
        <v>236.5</v>
        <stp/>
        <stp>ContractData</stp>
        <stp>S.MCD</stp>
        <stp>LastTrade</stp>
        <stp/>
        <stp>T</stp>
        <tr r="C299" s="1"/>
      </tp>
      <tp>
        <v>3.2285714286</v>
        <stp/>
        <stp>StudyData</stp>
        <stp>ATR(S.ON,MAType:=Sim,Period:=21)</stp>
        <stp>Bar</stp>
        <stp/>
        <stp>Close</stp>
        <stp>D</stp>
        <stp/>
        <stp/>
        <stp/>
        <stp/>
        <stp/>
        <stp>T</stp>
        <tr r="P351" s="1"/>
      </tp>
      <tp>
        <v>154.31</v>
        <stp/>
        <stp>ContractData</stp>
        <stp>S.ICE</stp>
        <stp>LastTrade</stp>
        <stp/>
        <stp>T</stp>
        <tr r="C241" s="1"/>
      </tp>
      <tp>
        <v>0.61428571430000001</v>
        <stp/>
        <stp>StudyData</stp>
        <stp>ATR(S.NI,MAType:=Sim,Period:=21)</stp>
        <stp>Bar</stp>
        <stp/>
        <stp>Close</stp>
        <stp>D</stp>
        <stp/>
        <stp/>
        <stp/>
        <stp/>
        <stp/>
        <stp>T</stp>
        <tr r="P333" s="1"/>
      </tp>
      <tp>
        <v>4.8195238094999997</v>
        <stp/>
        <stp>StudyData</stp>
        <stp>ATR(S.MS,MAType:=Sim,Period:=21)</stp>
        <stp>Bar</stp>
        <stp/>
        <stp>Close</stp>
        <stp>D</stp>
        <stp/>
        <stp/>
        <stp/>
        <stp/>
        <stp/>
        <stp>T</stp>
        <tr r="P320" s="1"/>
      </tp>
      <tp>
        <v>41.393333333299999</v>
        <stp/>
        <stp>StudyData</stp>
        <stp>ATR(S.MU,MAType:=Sim,Period:=21)</stp>
        <stp>Bar</stp>
        <stp/>
        <stp>Close</stp>
        <stp>D</stp>
        <stp/>
        <stp/>
        <stp/>
        <stp/>
        <stp/>
        <stp>T</stp>
        <tr r="P326" s="1"/>
      </tp>
      <tp>
        <v>8.3066666667</v>
        <stp/>
        <stp>StudyData</stp>
        <stp>ATR(S.MA,MAType:=Sim,Period:=21)</stp>
        <stp>Bar</stp>
        <stp/>
        <stp>Close</stp>
        <stp>D</stp>
        <stp/>
        <stp/>
        <stp/>
        <stp/>
        <stp/>
        <stp>T</stp>
        <tr r="P295" s="1"/>
      </tp>
      <tp>
        <v>1.2376190476</v>
        <stp/>
        <stp>StudyData</stp>
        <stp>ATR(S.MO,MAType:=Sim,Period:=21)</stp>
        <stp>Bar</stp>
        <stp/>
        <stp>Close</stp>
        <stp>D</stp>
        <stp/>
        <stp/>
        <stp/>
        <stp/>
        <stp/>
        <stp>T</stp>
        <tr r="P312" s="1"/>
      </tp>
      <tp>
        <v>12.34</v>
        <stp/>
        <stp>ContractData</stp>
        <stp>S.PCG</stp>
        <stp>LastTrade</stp>
        <stp/>
        <stp>T</stp>
        <tr r="C360" s="1"/>
      </tp>
      <tp>
        <v>7.7157142856999998</v>
        <stp/>
        <stp>StudyData</stp>
        <stp>ATR(S.LH,MAType:=Sim,Period:=21)</stp>
        <stp>Bar</stp>
        <stp/>
        <stp>Close</stp>
        <stp>D</stp>
        <stp/>
        <stp/>
        <stp/>
        <stp/>
        <stp/>
        <stp>T</stp>
        <tr r="P280" s="1"/>
      </tp>
      <tp>
        <v>1.4895238095000001</v>
        <stp/>
        <stp>StudyData</stp>
        <stp>ATR(S.KR,MAType:=Sim,Period:=21)</stp>
        <stp>Bar</stp>
        <stp/>
        <stp>Close</stp>
        <stp>D</stp>
        <stp/>
        <stp/>
        <stp/>
        <stp/>
        <stp/>
        <stp>T</stp>
        <tr r="P275" s="1"/>
      </tp>
      <tp>
        <v>1.1685714286</v>
        <stp/>
        <stp>StudyData</stp>
        <stp>ATR(S.KO,MAType:=Sim,Period:=21)</stp>
        <stp>Bar</stp>
        <stp/>
        <stp>Close</stp>
        <stp>D</stp>
        <stp/>
        <stp/>
        <stp/>
        <stp/>
        <stp/>
        <stp>T</stp>
        <tr r="P274" s="1"/>
      </tp>
      <tp>
        <v>435.61</v>
        <stp/>
        <stp>ContractData</stp>
        <stp>S.HCA</stp>
        <stp>LastTrade</stp>
        <stp/>
        <stp>T</stp>
        <tr r="C222" s="1"/>
      </tp>
      <tp>
        <v>1.8542857143</v>
        <stp/>
        <stp>StudyData</stp>
        <stp>ATR(S.IR,MAType:=Sim,Period:=21)</stp>
        <stp>Bar</stp>
        <stp/>
        <stp>Close</stp>
        <stp>D</stp>
        <stp/>
        <stp/>
        <stp/>
        <stp/>
        <stp/>
        <stp>T</stp>
        <tr r="P252" s="1"/>
      </tp>
      <tp>
        <v>1.1871428571</v>
        <stp/>
        <stp>StudyData</stp>
        <stp>ATR(S.IP,MAType:=Sim,Period:=21)</stp>
        <stp>Bar</stp>
        <stp/>
        <stp>Close</stp>
        <stp>D</stp>
        <stp/>
        <stp/>
        <stp/>
        <stp/>
        <stp/>
        <stp>T</stp>
        <tr r="P250" s="1"/>
      </tp>
      <tp>
        <v>7.9061904761999999</v>
        <stp/>
        <stp>StudyData</stp>
        <stp>ATR(S.IT,MAType:=Sim,Period:=21)</stp>
        <stp>Bar</stp>
        <stp/>
        <stp>Close</stp>
        <stp>D</stp>
        <stp/>
        <stp/>
        <stp/>
        <stp/>
        <stp/>
        <stp>T</stp>
        <tr r="P255" s="1"/>
      </tp>
      <tp>
        <v>6.0071428570999998</v>
        <stp/>
        <stp>StudyData</stp>
        <stp>ATR(S.HD,MAType:=Sim,Period:=21)</stp>
        <stp>Bar</stp>
        <stp/>
        <stp>Close</stp>
        <stp>D</stp>
        <stp/>
        <stp/>
        <stp/>
        <stp/>
        <stp/>
        <stp>T</stp>
        <tr r="P223" s="1"/>
      </tp>
      <tp t="s">
        <v/>
        <stp/>
        <stp>ContractData</stp>
        <stp>S.TECH</stp>
        <stp>PerCentNetLastTrade</stp>
        <stp/>
        <stp>T</stp>
        <tr r="E432" s="1"/>
      </tp>
      <tp>
        <v>0.47571428570000002</v>
        <stp/>
        <stp>StudyData</stp>
        <stp>ATR(S.WY,MAType:=Sim,Period:=21)</stp>
        <stp>Bar</stp>
        <stp/>
        <stp>Close</stp>
        <stp>D</stp>
        <stp/>
        <stp/>
        <stp/>
        <stp/>
        <stp/>
        <stp>T</stp>
        <tr r="P495" s="1"/>
      </tp>
      <tp>
        <v>3.1333333333</v>
        <stp/>
        <stp>StudyData</stp>
        <stp>ATR(S.WM,MAType:=Sim,Period:=21)</stp>
        <stp>Bar</stp>
        <stp/>
        <stp>Close</stp>
        <stp>D</stp>
        <stp/>
        <stp/>
        <stp/>
        <stp/>
        <stp/>
        <stp>T</stp>
        <tr r="P488" s="1"/>
      </tp>
      <tp>
        <v>0.95714285710000002</v>
        <stp/>
        <stp>StudyData</stp>
        <stp>ATR(S.VZ,MAType:=Sim,Period:=21)</stp>
        <stp>Bar</stp>
        <stp/>
        <stp>Close</stp>
        <stp>D</stp>
        <stp/>
        <stp/>
        <stp/>
        <stp/>
        <stp/>
        <stp>T</stp>
        <tr r="P479" s="1"/>
      </tp>
      <tp>
        <v>9.7442857143000001</v>
        <stp/>
        <stp>StudyData</stp>
        <stp>ATR(S.TT,MAType:=Sim,Period:=21)</stp>
        <stp>Bar</stp>
        <stp/>
        <stp>Close</stp>
        <stp>D</stp>
        <stp/>
        <stp/>
        <stp/>
        <stp/>
        <stp/>
        <stp>T</stp>
        <tr r="P450" s="1"/>
      </tp>
      <tp>
        <v>72.31</v>
        <stp/>
        <stp>ContractData</stp>
        <stp>S.FCX</stp>
        <stp>LastTrade</stp>
        <stp/>
        <stp>T</stp>
        <tr r="C181" s="1"/>
      </tp>
      <tp>
        <v>1.390952381</v>
        <stp/>
        <stp>StudyData</stp>
        <stp>ATR(S.SW,MAType:=Sim,Period:=21)</stp>
        <stp>Bar</stp>
        <stp/>
        <stp>Close</stp>
        <stp>D</stp>
        <stp/>
        <stp/>
        <stp/>
        <stp/>
        <stp/>
        <stp>T</stp>
        <tr r="P423" s="1"/>
      </tp>
      <tp>
        <v>1.1719047619</v>
        <stp/>
        <stp>StudyData</stp>
        <stp>ATR(S.SO,MAType:=Sim,Period:=21)</stp>
        <stp>Bar</stp>
        <stp/>
        <stp>Close</stp>
        <stp>D</stp>
        <stp/>
        <stp/>
        <stp/>
        <stp/>
        <stp/>
        <stp>T</stp>
        <tr r="P413" s="1"/>
      </tp>
      <tp>
        <v>0.569047619</v>
        <stp/>
        <stp>StudyData</stp>
        <stp>ATR(S.RF,MAType:=Sim,Period:=21)</stp>
        <stp>Bar</stp>
        <stp/>
        <stp>Close</stp>
        <stp>D</stp>
        <stp/>
        <stp/>
        <stp/>
        <stp/>
        <stp/>
        <stp>T</stp>
        <tr r="P392" s="1"/>
      </tp>
      <tp>
        <v>9.5157142856999997</v>
        <stp/>
        <stp>StudyData</stp>
        <stp>ATR(S.RL,MAType:=Sim,Period:=21)</stp>
        <stp>Bar</stp>
        <stp/>
        <stp>Close</stp>
        <stp>D</stp>
        <stp/>
        <stp/>
        <stp/>
        <stp/>
        <stp/>
        <stp>T</stp>
        <tr r="P394" s="1"/>
      </tp>
      <tp>
        <v>2.0895238095000002</v>
        <stp/>
        <stp>StudyData</stp>
        <stp>ATR(S.PG,MAType:=Sim,Period:=21)</stp>
        <stp>Bar</stp>
        <stp/>
        <stp>Close</stp>
        <stp>D</stp>
        <stp/>
        <stp/>
        <stp/>
        <stp/>
        <stp/>
        <stp>T</stp>
        <tr r="P365" s="1"/>
      </tp>
      <tp>
        <v>20.448571428600001</v>
        <stp/>
        <stp>StudyData</stp>
        <stp>ATR(S.PH,MAType:=Sim,Period:=21)</stp>
        <stp>Bar</stp>
        <stp/>
        <stp>Close</stp>
        <stp>D</stp>
        <stp/>
        <stp/>
        <stp/>
        <stp/>
        <stp/>
        <stp>T</stp>
        <tr r="P367" s="1"/>
      </tp>
      <tp>
        <v>4.2328571429000004</v>
        <stp/>
        <stp>StudyData</stp>
        <stp>ATR(S.PM,MAType:=Sim,Period:=21)</stp>
        <stp>Bar</stp>
        <stp/>
        <stp>Close</stp>
        <stp>D</stp>
        <stp/>
        <stp/>
        <stp/>
        <stp/>
        <stp/>
        <stp>T</stp>
        <tr r="P372" s="1"/>
      </tp>
      <tp t="s">
        <v/>
        <stp/>
        <stp>ContractData</stp>
        <stp>S.TMUS</stp>
        <stp>PerCentNetLastTrade</stp>
        <stp/>
        <stp>T</stp>
        <tr r="E440" s="1"/>
      </tp>
      <tp t="s">
        <v/>
        <stp/>
        <stp>ContractData</stp>
        <stp>S.ZBRA</stp>
        <stp>Low</stp>
        <stp/>
        <stp>T</stp>
        <tr r="I503" s="1"/>
      </tp>
      <tp>
        <v>125.6042857143</v>
        <stp/>
        <stp>StudyData</stp>
        <stp>S.DG</stp>
        <stp>MA</stp>
        <stp>InputChoice=Close,MAType=Sim,Period=21</stp>
        <stp>MA</stp>
        <stp>D</stp>
        <stp/>
        <stp>all</stp>
        <stp/>
        <stp/>
        <stp/>
        <stp>T</stp>
        <tr r="Q135" s="1"/>
      </tp>
      <tp>
        <v>682.71571428569996</v>
        <stp/>
        <stp>StudyData</stp>
        <stp>S.DE</stp>
        <stp>MA</stp>
        <stp>InputChoice=Close,MAType=Sim,Period=21</stp>
        <stp>MA</stp>
        <stp>D</stp>
        <stp/>
        <stp>all</stp>
        <stp/>
        <stp/>
        <stp/>
        <stp>T</stp>
        <tr r="Q132" s="1"/>
      </tp>
      <tp>
        <v>130.3028571429</v>
        <stp/>
        <stp>StudyData</stp>
        <stp>S.DD</stp>
        <stp>MA</stp>
        <stp>InputChoice=Close,MAType=Sim,Period=21</stp>
        <stp>MA</stp>
        <stp>D</stp>
        <stp/>
        <stp>all</stp>
        <stp/>
        <stp/>
        <stp/>
        <stp>T</stp>
        <tr r="Q130" s="1"/>
      </tp>
      <tp>
        <v>761.66664900000001</v>
        <stp/>
        <stp>ContractData</stp>
        <stp>S.STZ</stp>
        <stp>T_CVol</stp>
        <stp/>
        <stp>T</stp>
        <tr r="N422" s="1"/>
      </tp>
      <tp>
        <v>6062.9849089999998</v>
        <stp/>
        <stp>ContractData</stp>
        <stp>S.XYZ</stp>
        <stp>T_CVol</stp>
        <stp/>
        <stp>T</stp>
        <tr r="N500" s="1"/>
      </tp>
      <tp>
        <v>0.91200000000000003</v>
        <stp/>
        <stp>ContractData</stp>
        <stp>S.AIZ</stp>
        <stp>T_CVol</stp>
        <stp/>
        <stp>T</stp>
        <tr r="N19" s="1"/>
      </tp>
      <tp>
        <v>339.99916200000001</v>
        <stp/>
        <stp>ContractData</stp>
        <stp>S.DPZ</stp>
        <stp>T_CVol</stp>
        <stp/>
        <stp>T</stp>
        <tr r="N145" s="1"/>
      </tp>
      <tp>
        <v>1046.0508139999999</v>
        <stp/>
        <stp>ContractData</stp>
        <stp>S.IVZ</stp>
        <stp>T_CVol</stp>
        <stp/>
        <stp>T</stp>
        <tr r="N257" s="1"/>
      </tp>
      <tp>
        <v>187.9</v>
        <stp/>
        <stp>ContractData</stp>
        <stp>S.IT</stp>
        <stp>LastTrade</stp>
        <stp/>
        <stp>T</stp>
        <tr r="C255" s="1"/>
      </tp>
      <tp>
        <v>76.08</v>
        <stp/>
        <stp>ContractData</stp>
        <stp>S.IR</stp>
        <stp>LastTrade</stp>
        <stp/>
        <stp>T</stp>
        <tr r="C252" s="1"/>
      </tp>
      <tp>
        <v>35.020000000000003</v>
        <stp/>
        <stp>ContractData</stp>
        <stp>S.IP</stp>
        <stp>LastTrade</stp>
        <stp/>
        <stp>T</stp>
        <tr r="C250" s="1"/>
      </tp>
      <tp>
        <v>6.6319047618999996</v>
        <stp/>
        <stp>StudyData</stp>
        <stp>ATR(S.CHTR,MAType:=Sim,Period:=21)</stp>
        <stp>Bar</stp>
        <stp/>
        <stp>Close</stp>
        <stp>D</stp>
        <stp/>
        <stp/>
        <stp/>
        <stp/>
        <stp/>
        <stp>T</stp>
        <tr r="P91" s="1"/>
      </tp>
      <tp>
        <v>3.6109523810000002</v>
        <stp/>
        <stp>StudyData</stp>
        <stp>ATR(S.CHRW,MAType:=Sim,Period:=21)</stp>
        <stp>Bar</stp>
        <stp/>
        <stp>Close</stp>
        <stp>D</stp>
        <stp/>
        <stp/>
        <stp/>
        <stp/>
        <stp/>
        <stp>T</stp>
        <tr r="P90" s="1"/>
      </tp>
      <tp t="s">
        <v/>
        <stp/>
        <stp>ContractData</stp>
        <stp>S.WYNN</stp>
        <stp>PerCentNetLastTrade</stp>
        <stp/>
        <stp>T</stp>
        <tr r="E496" s="1"/>
      </tp>
      <tp t="s">
        <v/>
        <stp/>
        <stp>ContractData</stp>
        <stp>S.WELL</stp>
        <stp>PerCentNetLastTrade</stp>
        <stp/>
        <stp>T</stp>
        <tr r="E486" s="1"/>
      </tp>
      <tp t="s">
        <v/>
        <stp/>
        <stp>ContractData</stp>
        <stp>S.WDAY</stp>
        <stp>PerCentNetLastTrade</stp>
        <stp/>
        <stp>T</stp>
        <tr r="E483" s="1"/>
      </tp>
      <tp>
        <v>293.2</v>
        <stp/>
        <stp>ContractData</stp>
        <stp>S.HD</stp>
        <stp>LastTrade</stp>
        <stp/>
        <stp>T</stp>
        <tr r="C223" s="1"/>
      </tp>
      <tp>
        <v>374.9571428571</v>
        <stp/>
        <stp>StudyData</stp>
        <stp>S.EG</stp>
        <stp>MA</stp>
        <stp>InputChoice=Close,MAType=Sim,Period=21</stp>
        <stp>MA</stp>
        <stp>D</stp>
        <stp/>
        <stp>all</stp>
        <stp/>
        <stp/>
        <stp/>
        <stp>T</stp>
        <tr r="Q157" s="1"/>
      </tp>
      <tp>
        <v>105.85904761899999</v>
        <stp/>
        <stp>StudyData</stp>
        <stp>S.ED</stp>
        <stp>MA</stp>
        <stp>InputChoice=Close,MAType=Sim,Period=21</stp>
        <stp>MA</stp>
        <stp>D</stp>
        <stp/>
        <stp>all</stp>
        <stp/>
        <stp/>
        <stp/>
        <stp>T</stp>
        <tr r="Q155" s="1"/>
      </tp>
      <tp>
        <v>98.225714285699993</v>
        <stp/>
        <stp>StudyData</stp>
        <stp>S.EL</stp>
        <stp>MA</stp>
        <stp>InputChoice=Close,MAType=Sim,Period=21</stp>
        <stp>MA</stp>
        <stp>D</stp>
        <stp/>
        <stp>all</stp>
        <stp/>
        <stp/>
        <stp/>
        <stp>T</stp>
        <tr r="Q159" s="1"/>
      </tp>
      <tp>
        <v>68.252857142899998</v>
        <stp/>
        <stp>StudyData</stp>
        <stp>S.ES</stp>
        <stp>MA</stp>
        <stp>InputChoice=Close,MAType=Sim,Period=21</stp>
        <stp>MA</stp>
        <stp>D</stp>
        <stp/>
        <stp>all</stp>
        <stp/>
        <stp/>
        <stp/>
        <stp>T</stp>
        <tr r="Q167" s="1"/>
      </tp>
      <tp>
        <v>87.882857142899994</v>
        <stp/>
        <stp>StudyData</stp>
        <stp>S.EW</stp>
        <stp>MA</stp>
        <stp>InputChoice=Close,MAType=Sim,Period=21</stp>
        <stp>MA</stp>
        <stp>D</stp>
        <stp/>
        <stp>all</stp>
        <stp/>
        <stp/>
        <stp/>
        <stp>T</stp>
        <tr r="Q172" s="1"/>
      </tp>
      <tp>
        <v>1.05</v>
        <stp/>
        <stp>StudyData</stp>
        <stp>ATR(S.FITB,MAType:=Sim,Period:=21)</stp>
        <stp>Bar</stp>
        <stp/>
        <stp>Close</stp>
        <stp>D</stp>
        <stp/>
        <stp/>
        <stp/>
        <stp/>
        <stp/>
        <stp>T</stp>
        <tr r="P191" s="1"/>
      </tp>
      <tp>
        <v>55.322857142899998</v>
        <stp/>
        <stp>StudyData</stp>
        <stp>ATR(S.LITE,MAType:=Sim,Period:=21)</stp>
        <stp>Bar</stp>
        <stp/>
        <stp>Close</stp>
        <stp>D</stp>
        <stp/>
        <stp/>
        <stp/>
        <stp/>
        <stp/>
        <stp>T</stp>
        <tr r="P284" s="1"/>
      </tp>
      <tp>
        <v>1.6576190475999999</v>
        <stp/>
        <stp>StudyData</stp>
        <stp>ATR(S.FISV,MAType:=Sim,Period:=21)</stp>
        <stp>Bar</stp>
        <stp/>
        <stp>Close</stp>
        <stp>D</stp>
        <stp/>
        <stp/>
        <stp/>
        <stp/>
        <stp/>
        <stp>T</stp>
        <tr r="P190" s="1"/>
      </tp>
      <tp>
        <v>21.083809523799999</v>
        <stp/>
        <stp>StudyData</stp>
        <stp>ATR(S.CIEN,MAType:=Sim,Period:=21)</stp>
        <stp>Bar</stp>
        <stp/>
        <stp>Close</stp>
        <stp>D</stp>
        <stp/>
        <stp/>
        <stp/>
        <stp/>
        <stp/>
        <stp>T</stp>
        <tr r="P93" s="1"/>
      </tp>
      <tp>
        <v>0.370952381</v>
        <stp/>
        <stp>StudyData</stp>
        <stp>ATR(S.VICI,MAType:=Sim,Period:=21)</stp>
        <stp>Bar</stp>
        <stp/>
        <stp>Close</stp>
        <stp>D</stp>
        <stp/>
        <stp/>
        <stp/>
        <stp/>
        <stp/>
        <stp>T</stp>
        <tr r="P467" s="1"/>
      </tp>
      <tp>
        <v>45.262380952400001</v>
        <stp/>
        <stp>StudyData</stp>
        <stp>ATR(S.FICO,MAType:=Sim,Period:=21)</stp>
        <stp>Bar</stp>
        <stp/>
        <stp>Close</stp>
        <stp>D</stp>
        <stp/>
        <stp/>
        <stp/>
        <stp/>
        <stp/>
        <stp>T</stp>
        <tr r="P188" s="1"/>
      </tp>
      <tp>
        <v>3.3557142857</v>
        <stp/>
        <stp>StudyData</stp>
        <stp>ATR(S.GILD,MAType:=Sim,Period:=21)</stp>
        <stp>Bar</stp>
        <stp/>
        <stp>Close</stp>
        <stp>D</stp>
        <stp/>
        <stp/>
        <stp/>
        <stp/>
        <stp/>
        <stp>T</stp>
        <tr r="P206" s="1"/>
      </tp>
      <tp>
        <v>2.6685714286</v>
        <stp/>
        <stp>StudyData</stp>
        <stp>ATR(S.CINF,MAType:=Sim,Period:=21)</stp>
        <stp>Bar</stp>
        <stp/>
        <stp>Close</stp>
        <stp>D</stp>
        <stp/>
        <stp/>
        <stp/>
        <stp/>
        <stp/>
        <stp>T</stp>
        <tr r="P94" s="1"/>
      </tp>
      <tp>
        <v>5.5614285713999996</v>
        <stp/>
        <stp>StudyData</stp>
        <stp>ATR(S.BIIB,MAType:=Sim,Period:=21)</stp>
        <stp>Bar</stp>
        <stp/>
        <stp>Close</stp>
        <stp>D</stp>
        <stp/>
        <stp/>
        <stp/>
        <stp/>
        <stp/>
        <stp>T</stp>
        <tr r="P62" s="1"/>
      </tp>
      <tp>
        <v>84.94</v>
        <stp/>
        <stp>ContractData</stp>
        <stp>S.DAL</stp>
        <stp>LastTrade</stp>
        <stp/>
        <stp>T</stp>
        <tr r="C128" s="1"/>
      </tp>
      <tp>
        <v>32.76</v>
        <stp/>
        <stp>ContractData</stp>
        <stp>S.HAL</stp>
        <stp>LastTrade</stp>
        <stp/>
        <stp>T</stp>
        <tr r="C219" s="1"/>
      </tp>
      <tp>
        <v>113.99000000000001</v>
        <stp/>
        <stp>ContractData</stp>
        <stp>S.UAL</stp>
        <stp>LastTrade</stp>
        <stp/>
        <stp>T</stp>
        <tr r="C455" s="1"/>
      </tp>
      <tp t="s">
        <v/>
        <stp/>
        <stp>ContractData</stp>
        <stp>S.VTRS</stp>
        <stp>PerCentNetLastTrade</stp>
        <stp/>
        <stp>T</stp>
        <tr r="E478" s="1"/>
      </tp>
      <tp>
        <v>220.22</v>
        <stp/>
        <stp>ContractData</stp>
        <stp>S.CAH</stp>
        <stp>LastTrade</stp>
        <stp/>
        <stp>T</stp>
        <tr r="C75" s="1"/>
      </tp>
      <tp t="s">
        <v/>
        <stp/>
        <stp>ContractData</stp>
        <stp>S.VRTX</stp>
        <stp>PerCentNetLastTrade</stp>
        <stp/>
        <stp>T</stp>
        <tr r="E475" s="1"/>
      </tp>
      <tp t="s">
        <v/>
        <stp/>
        <stp>ContractData</stp>
        <stp>S.VRSN</stp>
        <stp>PerCentNetLastTrade</stp>
        <stp/>
        <stp>T</stp>
        <tr r="E473" s="1"/>
      </tp>
      <tp t="s">
        <v/>
        <stp/>
        <stp>ContractData</stp>
        <stp>S.VRSK</stp>
        <stp>PerCentNetLastTrade</stp>
        <stp/>
        <stp>T</stp>
        <tr r="E472" s="1"/>
      </tp>
      <tp>
        <v>118.35000000000001</v>
        <stp/>
        <stp>ContractData</stp>
        <stp>S.MAA</stp>
        <stp>LastTrade</stp>
        <stp/>
        <stp>T</stp>
        <tr r="C296" s="1"/>
      </tp>
      <tp>
        <v>288</v>
        <stp/>
        <stp>ContractData</stp>
        <stp>S.WAB</stp>
        <stp>LastTrade</stp>
        <stp/>
        <stp>T</stp>
        <tr r="C480" s="1"/>
      </tp>
      <tp>
        <v>56.7</v>
        <stp/>
        <stp>ContractData</stp>
        <stp>S.BAC</stp>
        <stp>LastTrade</stp>
        <stp/>
        <stp>T</stp>
        <tr r="C53" s="1"/>
      </tp>
      <tp t="s">
        <v/>
        <stp/>
        <stp>ContractData</stp>
        <stp>S.VEEV</stp>
        <stp>PerCentNetLastTrade</stp>
        <stp/>
        <stp>T</stp>
        <tr r="E466" s="1"/>
      </tp>
      <tp>
        <v>23.37</v>
        <stp/>
        <stp>ContractData</stp>
        <stp>S.BAX</stp>
        <stp>LastTrade</stp>
        <stp/>
        <stp>T</stp>
        <tr r="C55" s="1"/>
      </tp>
      <tp>
        <v>821.58</v>
        <stp/>
        <stp>ContractData</stp>
        <stp>S.CAT</stp>
        <stp>LastTrade</stp>
        <stp/>
        <stp>T</stp>
        <tr r="C78" s="1"/>
      </tp>
      <tp>
        <v>433.54</v>
        <stp/>
        <stp>ContractData</stp>
        <stp>S.WAT</stp>
        <stp>LastTrade</stp>
        <stp/>
        <stp>T</stp>
        <tr r="C481" s="1"/>
      </tp>
      <tp t="s">
        <v/>
        <stp/>
        <stp>ContractData</stp>
        <stp>S.VMRK</stp>
        <stp>PerCentNetLastTrade</stp>
        <stp/>
        <stp>T</stp>
        <tr r="E471" s="1"/>
      </tp>
      <tp t="s">
        <v/>
        <stp/>
        <stp>ContractData</stp>
        <stp>S.VLTO</stp>
        <stp>PerCentNetLastTrade</stp>
        <stp/>
        <stp>T</stp>
        <tr r="E469" s="1"/>
      </tp>
      <tp t="s">
        <v/>
        <stp/>
        <stp>ContractData</stp>
        <stp>S.VICI</stp>
        <stp>PerCentNetLastTrade</stp>
        <stp/>
        <stp>T</stp>
        <tr r="E467" s="1"/>
      </tp>
      <tp>
        <v>352.03000000000003</v>
        <stp/>
        <stp>ContractData</stp>
        <stp>S.MAR</stp>
        <stp>LastTrade</stp>
        <stp/>
        <stp>T</stp>
        <tr r="C297" s="1"/>
      </tp>
      <tp>
        <v>88.09</v>
        <stp/>
        <stp>ContractData</stp>
        <stp>S.HAS</stp>
        <stp>LastTrade</stp>
        <stp/>
        <stp>T</stp>
        <tr r="C220" s="1"/>
      </tp>
      <tp>
        <v>68.850000000000009</v>
        <stp/>
        <stp>ContractData</stp>
        <stp>S.MAS</stp>
        <stp>LastTrade</stp>
        <stp/>
        <stp>T</stp>
        <tr r="C298" s="1"/>
      </tp>
      <tp>
        <v>327.09000000000003</v>
        <stp/>
        <stp>ContractData</stp>
        <stp>S.GE</stp>
        <stp>LastTrade</stp>
        <stp/>
        <stp>T</stp>
        <tr r="C202" s="1"/>
      </tp>
      <tp>
        <v>336.72</v>
        <stp/>
        <stp>ContractData</stp>
        <stp>S.GD</stp>
        <stp>LastTrade</stp>
        <stp/>
        <stp>T</stp>
        <tr r="C200" s="1"/>
      </tp>
      <tp>
        <v>82.63</v>
        <stp/>
        <stp>ContractData</stp>
        <stp>S.GM</stp>
        <stp>LastTrade</stp>
        <stp/>
        <stp>T</stp>
        <tr r="C210" s="1"/>
      </tp>
      <tp>
        <v>167.04</v>
        <stp/>
        <stp>ContractData</stp>
        <stp>S.GL</stp>
        <stp>LastTrade</stp>
        <stp/>
        <stp>T</stp>
        <tr r="C208" s="1"/>
      </tp>
      <tp>
        <v>3.013182</v>
        <stp/>
        <stp>ContractData</stp>
        <stp>S.STT</stp>
        <stp>T_CVol</stp>
        <stp/>
        <stp>T</stp>
        <tr r="N420" s="1"/>
      </tp>
      <tp>
        <v>17.004231999999998</v>
        <stp/>
        <stp>ContractData</stp>
        <stp>S.WAT</stp>
        <stp>T_CVol</stp>
        <stp/>
        <stp>T</stp>
        <tr r="N481" s="1"/>
      </tp>
      <tp>
        <v>32506.317771000002</v>
        <stp/>
        <stp>ContractData</stp>
        <stp>S.WMT</stp>
        <stp>T_CVol</stp>
        <stp/>
        <stp>T</stp>
        <tr r="N490" s="1"/>
      </tp>
      <tp>
        <v>90.251082999999994</v>
        <stp/>
        <stp>ContractData</stp>
        <stp>S.WST</stp>
        <stp>T_CVol</stp>
        <stp/>
        <stp>T</stp>
        <tr r="N493" s="1"/>
      </tp>
      <tp>
        <v>32321.695118</v>
        <stp/>
        <stp>ContractData</stp>
        <stp>S.VRT</stp>
        <stp>T_CVol</stp>
        <stp/>
        <stp>T</stp>
        <tr r="N474" s="1"/>
      </tp>
      <tp>
        <v>87126.263661999998</v>
        <stp/>
        <stp>ContractData</stp>
        <stp>S.VST</stp>
        <stp>T_CVol</stp>
        <stp/>
        <stp>T</stp>
        <tr r="N476" s="1"/>
      </tp>
      <tp>
        <v>22583.378570000001</v>
        <stp/>
        <stp>ContractData</stp>
        <stp>S.TGT</stp>
        <stp>T_CVol</stp>
        <stp/>
        <stp>T</stp>
        <tr r="N436" s="1"/>
      </tp>
      <tp>
        <v>167.29476700000001</v>
        <stp/>
        <stp>ContractData</stp>
        <stp>S.TXT</stp>
        <stp>T_CVol</stp>
        <stp/>
        <stp>T</stp>
        <tr r="N453" s="1"/>
      </tp>
      <tp>
        <v>8391.4948860000004</v>
        <stp/>
        <stp>ContractData</stp>
        <stp>S.CAT</stp>
        <stp>T_CVol</stp>
        <stp/>
        <stp>T</stp>
        <tr r="N78" s="1"/>
      </tp>
      <tp t="s">
        <v/>
        <stp/>
        <stp>ContractData</stp>
        <stp>S.CPT</stp>
        <stp>T_CVol</stp>
        <stp/>
        <stp>T</stp>
        <tr r="N113" s="1"/>
      </tp>
      <tp>
        <v>2228.883186</v>
        <stp/>
        <stp>ContractData</stp>
        <stp>S.ABT</stp>
        <stp>T_CVol</stp>
        <stp/>
        <stp>T</stp>
        <tr r="N6" s="1"/>
      </tp>
      <tp>
        <v>946.99596499999996</v>
        <stp/>
        <stp>ContractData</stp>
        <stp>S.AMT</stp>
        <stp>T_CVol</stp>
        <stp/>
        <stp>T</stp>
        <tr r="N32" s="1"/>
      </tp>
      <tp>
        <v>13.023</v>
        <stp/>
        <stp>ContractData</stp>
        <stp>S.FRT</stp>
        <stp>T_CVol</stp>
        <stp/>
        <stp>T</stp>
        <tr r="N196" s="1"/>
      </tp>
      <tp>
        <v>5005.3338139999996</v>
        <stp/>
        <stp>ContractData</stp>
        <stp>S.EQT</stp>
        <stp>T_CVol</stp>
        <stp/>
        <stp>T</stp>
        <tr r="N165" s="1"/>
      </tp>
      <tp>
        <v>28.662337000000001</v>
        <stp/>
        <stp>ContractData</stp>
        <stp>S.HLT</stp>
        <stp>T_CVol</stp>
        <stp/>
        <stp>T</stp>
        <tr r="N226" s="1"/>
      </tp>
      <tp>
        <v>1080.087616</v>
        <stp/>
        <stp>ContractData</stp>
        <stp>S.HST</stp>
        <stp>T_CVol</stp>
        <stp/>
        <stp>T</stp>
        <tr r="N234" s="1"/>
      </tp>
      <tp>
        <v>2011.3759030000001</v>
        <stp/>
        <stp>ContractData</stp>
        <stp>S.MDT</stp>
        <stp>T_CVol</stp>
        <stp/>
        <stp>T</stp>
        <tr r="N304" s="1"/>
      </tp>
      <tp>
        <v>116.981915</v>
        <stp/>
        <stp>ContractData</stp>
        <stp>S.MET</stp>
        <stp>T_CVol</stp>
        <stp/>
        <stp>T</stp>
        <tr r="N305" s="1"/>
      </tp>
      <tp>
        <v>1.845</v>
        <stp/>
        <stp>ContractData</stp>
        <stp>S.LNT</stp>
        <stp>T_CVol</stp>
        <stp/>
        <stp>T</stp>
        <tr r="N287" s="1"/>
      </tp>
      <tp>
        <v>3426.3656890000002</v>
        <stp/>
        <stp>ContractData</stp>
        <stp>S.LMT</stp>
        <stp>T_CVol</stp>
        <stp/>
        <stp>T</stp>
        <tr r="N286" s="1"/>
      </tp>
      <tp>
        <v>935.45</v>
        <stp/>
        <stp>ContractData</stp>
        <stp>S.GS</stp>
        <stp>LastTrade</stp>
        <stp/>
        <stp>T</stp>
        <tr r="C217" s="1"/>
      </tp>
      <tp>
        <v>2.0747619047999999</v>
        <stp/>
        <stp>StudyData</stp>
        <stp>ATR(S.NFLX,MAType:=Sim,Period:=21)</stp>
        <stp>Bar</stp>
        <stp/>
        <stp>Close</stp>
        <stp>D</stp>
        <stp/>
        <stp/>
        <stp/>
        <stp/>
        <stp/>
        <stp>T</stp>
        <tr r="P332" s="1"/>
      </tp>
      <tp>
        <v>13.196666666700001</v>
        <stp/>
        <stp>StudyData</stp>
        <stp>ATR(S.FFIV,MAType:=Sim,Period:=21)</stp>
        <stp>Bar</stp>
        <stp/>
        <stp>Close</stp>
        <stp>D</stp>
        <stp/>
        <stp/>
        <stp/>
        <stp/>
        <stp/>
        <stp>T</stp>
        <tr r="P187" s="1"/>
      </tp>
      <tp t="s">
        <v/>
        <stp/>
        <stp>ContractData</stp>
        <stp>S.WYNN</stp>
        <stp>Low</stp>
        <stp/>
        <stp>T</stp>
        <tr r="I496" s="1"/>
      </tp>
      <tp>
        <v>850446.17468395305</v>
        <stp/>
        <stp>StudyData</stp>
        <stp>S.DPZ</stp>
        <stp>MA</stp>
        <stp>InputChoice=Vol,MAType=Sim,Period=21</stp>
        <stp>MA</stp>
        <stp>D</stp>
        <stp>-1</stp>
        <stp>all</stp>
        <stp/>
        <stp/>
        <stp/>
        <stp>T</stp>
        <tr r="O145" s="1"/>
      </tp>
      <tp>
        <v>376.59000000000003</v>
        <stp/>
        <stp>ContractData</stp>
        <stp>S.UNH</stp>
        <stp>LastTrade</stp>
        <stp/>
        <stp>T</stp>
        <tr r="C460" s="1"/>
      </tp>
      <tp>
        <v>271.22000000000003</v>
        <stp/>
        <stp>ContractData</stp>
        <stp>S.JNJ</stp>
        <stp>LastTrade</stp>
        <stp/>
        <stp>T</stp>
        <tr r="C263" s="1"/>
      </tp>
      <tp>
        <v>4862231.2087104302</v>
        <stp/>
        <stp>StudyData</stp>
        <stp>S.APP</stp>
        <stp>MA</stp>
        <stp>InputChoice=Vol,MAType=Sim,Period=21</stp>
        <stp>MA</stp>
        <stp>D</stp>
        <stp>-1</stp>
        <stp>all</stp>
        <stp/>
        <stp/>
        <stp/>
        <stp>T</stp>
        <tr r="O41" s="1"/>
      </tp>
      <tp>
        <v>17800983.347770009</v>
        <stp/>
        <stp>StudyData</stp>
        <stp>S.HPQ</stp>
        <stp>MA</stp>
        <stp>InputChoice=Vol,MAType=Sim,Period=21</stp>
        <stp>MA</stp>
        <stp>D</stp>
        <stp>-1</stp>
        <stp>all</stp>
        <stp/>
        <stp/>
        <stp/>
        <stp>T</stp>
        <tr r="O231" s="1"/>
      </tp>
      <tp>
        <v>3290019.6856658598</v>
        <stp/>
        <stp>StudyData</stp>
        <stp>S.TPR</stp>
        <stp>MA</stp>
        <stp>InputChoice=Vol,MAType=Sim,Period=21</stp>
        <stp>MA</stp>
        <stp>D</stp>
        <stp>-1</stp>
        <stp>all</stp>
        <stp/>
        <stp/>
        <stp/>
        <stp>T</stp>
        <tr r="O442" s="1"/>
      </tp>
      <tp>
        <v>4559059.7060112897</v>
        <stp/>
        <stp>StudyData</stp>
        <stp>S.UPS</stp>
        <stp>MA</stp>
        <stp>InputChoice=Vol,MAType=Sim,Period=21</stp>
        <stp>MA</stp>
        <stp>D</stp>
        <stp>-1</stp>
        <stp>all</stp>
        <stp/>
        <stp/>
        <stp/>
        <stp>T</stp>
        <tr r="O462" s="1"/>
      </tp>
      <tp>
        <v>1103913.8613562861</v>
        <stp/>
        <stp>StudyData</stp>
        <stp>S.CPT</stp>
        <stp>MA</stp>
        <stp>InputChoice=Vol,MAType=Sim,Period=21</stp>
        <stp>MA</stp>
        <stp>D</stp>
        <stp>-1</stp>
        <stp>all</stp>
        <stp/>
        <stp/>
        <stp/>
        <stp>T</stp>
        <tr r="O113" s="1"/>
      </tp>
      <tp>
        <v>369.2</v>
        <stp/>
        <stp>ContractData</stp>
        <stp>S.SNA</stp>
        <stp>LastTrade</stp>
        <stp/>
        <stp>T</stp>
        <tr r="C410" s="1"/>
      </tp>
      <tp>
        <v>61.82</v>
        <stp/>
        <stp>ContractData</stp>
        <stp>S.CNC</stp>
        <stp>LastTrade</stp>
        <stp/>
        <stp>T</stp>
        <tr r="C102" s="1"/>
      </tp>
      <tp>
        <v>225.64000000000001</v>
        <stp/>
        <stp>ContractData</stp>
        <stp>S.PNC</stp>
        <stp>LastTrade</stp>
        <stp/>
        <stp>T</stp>
        <tr r="C373" s="1"/>
      </tp>
      <tp>
        <v>11979945.52439915</v>
        <stp/>
        <stp>StudyData</stp>
        <stp>S.APH</stp>
        <stp>MA</stp>
        <stp>InputChoice=Vol,MAType=Sim,Period=21</stp>
        <stp>MA</stp>
        <stp>D</stp>
        <stp>-1</stp>
        <stp>all</stp>
        <stp/>
        <stp/>
        <stp/>
        <stp>T</stp>
        <tr r="O39" s="1"/>
      </tp>
      <tp>
        <v>6766980.4820901901</v>
        <stp/>
        <stp>StudyData</stp>
        <stp>S.PPL</stp>
        <stp>MA</stp>
        <stp>InputChoice=Vol,MAType=Sim,Period=21</stp>
        <stp>MA</stp>
        <stp>D</stp>
        <stp>-1</stp>
        <stp>all</stp>
        <stp/>
        <stp/>
        <stp/>
        <stp>T</stp>
        <tr r="O378" s="1"/>
      </tp>
      <tp>
        <v>389961.26587271399</v>
        <stp/>
        <stp>StudyData</stp>
        <stp>S.TPL</stp>
        <stp>MA</stp>
        <stp>InputChoice=Vol,MAType=Sim,Period=21</stp>
        <stp>MA</stp>
        <stp>D</stp>
        <stp>-1</stp>
        <stp>all</stp>
        <stp/>
        <stp/>
        <stp/>
        <stp>T</stp>
        <tr r="O441" s="1"/>
      </tp>
      <tp>
        <v>150.15</v>
        <stp/>
        <stp>ContractData</stp>
        <stp>S.BNY</stp>
        <stp>LastTrade</stp>
        <stp/>
        <stp>T</stp>
        <tr r="C67" s="1"/>
      </tp>
      <tp>
        <v>7592305.9140572902</v>
        <stp/>
        <stp>StudyData</stp>
        <stp>S.JPM</stp>
        <stp>MA</stp>
        <stp>InputChoice=Vol,MAType=Sim,Period=21</stp>
        <stp>MA</stp>
        <stp>D</stp>
        <stp>-1</stp>
        <stp>all</stp>
        <stp/>
        <stp/>
        <stp/>
        <stp>T</stp>
        <tr r="O264" s="1"/>
      </tp>
      <tp>
        <v>2451273.99077219</v>
        <stp/>
        <stp>StudyData</stp>
        <stp>S.GPN</stp>
        <stp>MA</stp>
        <stp>InputChoice=Vol,MAType=Sim,Period=21</stp>
        <stp>MA</stp>
        <stp>D</stp>
        <stp>-1</stp>
        <stp>all</stp>
        <stp/>
        <stp/>
        <stp/>
        <stp>T</stp>
        <tr r="O215" s="1"/>
      </tp>
      <tp>
        <v>2630565.13725824</v>
        <stp/>
        <stp>StudyData</stp>
        <stp>S.APO</stp>
        <stp>MA</stp>
        <stp>InputChoice=Vol,MAType=Sim,Period=21</stp>
        <stp>MA</stp>
        <stp>D</stp>
        <stp>-1</stp>
        <stp>all</stp>
        <stp/>
        <stp/>
        <stp/>
        <stp>T</stp>
        <tr r="O40" s="1"/>
      </tp>
      <tp>
        <v>63.6</v>
        <stp/>
        <stp>ContractData</stp>
        <stp>S.LNT</stp>
        <stp>LastTrade</stp>
        <stp/>
        <stp>T</stp>
        <tr r="C287" s="1"/>
      </tp>
      <tp>
        <v>5626686.6335074799</v>
        <stp/>
        <stp>StudyData</stp>
        <stp>S.APA</stp>
        <stp>MA</stp>
        <stp>InputChoice=Vol,MAType=Sim,Period=21</stp>
        <stp>MA</stp>
        <stp>D</stp>
        <stp>-1</stp>
        <stp>all</stp>
        <stp/>
        <stp/>
        <stp/>
        <stp>T</stp>
        <tr r="O37" s="1"/>
      </tp>
      <tp>
        <v>91.74</v>
        <stp/>
        <stp>ContractData</stp>
        <stp>S.PNW</stp>
        <stp>LastTrade</stp>
        <stp/>
        <stp>T</stp>
        <tr r="C375" s="1"/>
      </tp>
      <tp>
        <v>3112028.9044405702</v>
        <stp/>
        <stp>StudyData</stp>
        <stp>S.MPC</stp>
        <stp>MA</stp>
        <stp>InputChoice=Vol,MAType=Sim,Period=21</stp>
        <stp>MA</stp>
        <stp>D</stp>
        <stp>-1</stp>
        <stp>all</stp>
        <stp/>
        <stp/>
        <stp/>
        <stp>T</stp>
        <tr r="O314" s="1"/>
      </tp>
      <tp>
        <v>988784.73304061894</v>
        <stp/>
        <stp>StudyData</stp>
        <stp>S.GPC</stp>
        <stp>MA</stp>
        <stp>InputChoice=Vol,MAType=Sim,Period=21</stp>
        <stp>MA</stp>
        <stp>D</stp>
        <stp>-1</stp>
        <stp>all</stp>
        <stp/>
        <stp/>
        <stp/>
        <stp>T</stp>
        <tr r="O214" s="1"/>
      </tp>
      <tp>
        <v>36.840000000000003</v>
        <stp/>
        <stp>ContractData</stp>
        <stp>S.CNP</stp>
        <stp>LastTrade</stp>
        <stp/>
        <stp>T</stp>
        <tr r="C103" s="1"/>
      </tp>
      <tp>
        <v>273.79000000000002</v>
        <stp/>
        <stp>ContractData</stp>
        <stp>S.UNP</stp>
        <stp>LastTrade</stp>
        <stp/>
        <stp>T</stp>
        <tr r="C461" s="1"/>
      </tp>
      <tp>
        <v>1168560.569159905</v>
        <stp/>
        <stp>StudyData</stp>
        <stp>S.APD</stp>
        <stp>MA</stp>
        <stp>InputChoice=Vol,MAType=Sim,Period=21</stp>
        <stp>MA</stp>
        <stp>D</stp>
        <stp>-1</stp>
        <stp>all</stp>
        <stp/>
        <stp/>
        <stp/>
        <stp>T</stp>
        <tr r="O38" s="1"/>
      </tp>
      <tp>
        <v>27541810.767422501</v>
        <stp/>
        <stp>StudyData</stp>
        <stp>S.HPE</stp>
        <stp>MA</stp>
        <stp>InputChoice=Vol,MAType=Sim,Period=21</stp>
        <stp>MA</stp>
        <stp>D</stp>
        <stp>-1</stp>
        <stp>all</stp>
        <stp/>
        <stp/>
        <stp/>
        <stp>T</stp>
        <tr r="O230" s="1"/>
      </tp>
      <tp>
        <v>53.660000000000004</v>
        <stp/>
        <stp>ContractData</stp>
        <stp>S.PNR</stp>
        <stp>LastTrade</stp>
        <stp/>
        <stp>T</stp>
        <tr r="C374" s="1"/>
      </tp>
      <tp t="s">
        <v/>
        <stp/>
        <stp>ContractData</stp>
        <stp>S.WELL</stp>
        <stp>Low</stp>
        <stp/>
        <stp>T</stp>
        <tr r="I486" s="1"/>
      </tp>
      <tp t="s">
        <v/>
        <stp/>
        <stp>ContractData</stp>
        <stp>S.WDAY</stp>
        <stp>Low</stp>
        <stp/>
        <stp>T</stp>
        <tr r="I483" s="1"/>
      </tp>
      <tp>
        <v>1289565.4382053339</v>
        <stp/>
        <stp>StudyData</stp>
        <stp>S.SPG</stp>
        <stp>MA</stp>
        <stp>InputChoice=Vol,MAType=Sim,Period=21</stp>
        <stp>MA</stp>
        <stp>D</stp>
        <stp>-1</stp>
        <stp>all</stp>
        <stp/>
        <stp/>
        <stp/>
        <stp>T</stp>
        <tr r="O415" s="1"/>
      </tp>
      <tp>
        <v>1658356.6735694769</v>
        <stp/>
        <stp>StudyData</stp>
        <stp>S.PPG</stp>
        <stp>MA</stp>
        <stp>InputChoice=Vol,MAType=Sim,Period=21</stp>
        <stp>MA</stp>
        <stp>D</stp>
        <stp>-1</stp>
        <stp>all</stp>
        <stp/>
        <stp/>
        <stp/>
        <stp>T</stp>
        <tr r="O377" s="1"/>
      </tp>
      <tp>
        <v>43.300000000000004</v>
        <stp/>
        <stp>ContractData</stp>
        <stp>S.FE</stp>
        <stp>LastTrade</stp>
        <stp/>
        <stp>T</stp>
        <tr r="C185" s="1"/>
      </tp>
      <tp>
        <v>88.250476190499995</v>
        <stp/>
        <stp>StudyData</stp>
        <stp>S.KO</stp>
        <stp>MA</stp>
        <stp>InputChoice=Close,MAType=Sim,Period=21</stp>
        <stp>MA</stp>
        <stp>D</stp>
        <stp/>
        <stp>all</stp>
        <stp/>
        <stp/>
        <stp/>
        <stp>T</stp>
        <tr r="Q274" s="1"/>
      </tp>
      <tp>
        <v>243.65600000000001</v>
        <stp/>
        <stp>ContractData</stp>
        <stp>S.PRU</stp>
        <stp>T_CVol</stp>
        <stp/>
        <stp>T</stp>
        <tr r="N379" s="1"/>
      </tp>
      <tp>
        <v>58.806666666700004</v>
        <stp/>
        <stp>StudyData</stp>
        <stp>S.KR</stp>
        <stp>MA</stp>
        <stp>InputChoice=Close,MAType=Sim,Period=21</stp>
        <stp>MA</stp>
        <stp>D</stp>
        <stp/>
        <stp>all</stp>
        <stp/>
        <stp/>
        <stp/>
        <stp>T</stp>
        <tr r="Q275" s="1"/>
      </tp>
      <tp>
        <v>30.03</v>
        <stp/>
        <stp>ContractData</stp>
        <stp>S.ROL</stp>
        <stp>LastTrade</stp>
        <stp/>
        <stp>T</stp>
        <tr r="C397" s="1"/>
      </tp>
      <tp>
        <v>160.59</v>
        <stp/>
        <stp>ContractData</stp>
        <stp>S.XOM</stp>
        <stp>LastTrade</stp>
        <stp/>
        <stp>T</stp>
        <tr r="C498" s="1"/>
      </tp>
      <tp>
        <v>277.99</v>
        <stp/>
        <stp>ContractData</stp>
        <stp>S.AON</stp>
        <stp>LastTrade</stp>
        <stp/>
        <stp>T</stp>
        <tr r="C35" s="1"/>
      </tp>
      <tp>
        <v>212.55</v>
        <stp/>
        <stp>ContractData</stp>
        <stp>S.HON</stp>
        <stp>LastTrade</stp>
        <stp/>
        <stp>T</stp>
        <tr r="C227" s="1"/>
      </tp>
      <tp>
        <v>55.38</v>
        <stp/>
        <stp>ContractData</stp>
        <stp>S.COO</stp>
        <stp>LastTrade</stp>
        <stp/>
        <stp>T</stp>
        <tr r="C107" s="1"/>
      </tp>
      <tp>
        <v>434.15000000000003</v>
        <stp/>
        <stp>ContractData</stp>
        <stp>S.ROK</stp>
        <stp>LastTrade</stp>
        <stp/>
        <stp>T</stp>
        <tr r="C396" s="1"/>
      </tp>
      <tp t="s">
        <v/>
        <stp/>
        <stp>ContractData</stp>
        <stp>S.VRTX</stp>
        <stp>Low</stp>
        <stp/>
        <stp>T</stp>
        <tr r="I475" s="1"/>
      </tp>
      <tp t="s">
        <v/>
        <stp/>
        <stp>ContractData</stp>
        <stp>S.VRSK</stp>
        <stp>Low</stp>
        <stp/>
        <stp>T</stp>
        <tr r="I472" s="1"/>
      </tp>
      <tp t="s">
        <v/>
        <stp/>
        <stp>ContractData</stp>
        <stp>S.VRSN</stp>
        <stp>Low</stp>
        <stp/>
        <stp>T</stp>
        <tr r="I473" s="1"/>
      </tp>
      <tp>
        <v>200.20000000000002</v>
        <stp/>
        <stp>ContractData</stp>
        <stp>S.COF</stp>
        <stp>LastTrade</stp>
        <stp/>
        <stp>T</stp>
        <tr r="C104" s="1"/>
      </tp>
      <tp>
        <v>140.35</v>
        <stp/>
        <stp>ContractData</stp>
        <stp>S.EOG</stp>
        <stp>LastTrade</stp>
        <stp/>
        <stp>T</stp>
        <tr r="C163" s="1"/>
      </tp>
      <tp>
        <v>7498492.2695664298</v>
        <stp/>
        <stp>StudyData</stp>
        <stp>S.EQT</stp>
        <stp>MA</stp>
        <stp>InputChoice=Vol,MAType=Sim,Period=21</stp>
        <stp>MA</stp>
        <stp>D</stp>
        <stp>-1</stp>
        <stp>all</stp>
        <stp/>
        <stp/>
        <stp/>
        <stp>T</stp>
        <tr r="O165" s="1"/>
      </tp>
      <tp>
        <v>1612972.110371381</v>
        <stp/>
        <stp>StudyData</stp>
        <stp>S.IQV</stp>
        <stp>MA</stp>
        <stp>InputChoice=Vol,MAType=Sim,Period=21</stp>
        <stp>MA</stp>
        <stp>D</stp>
        <stp>-1</stp>
        <stp>all</stp>
        <stp/>
        <stp/>
        <stp/>
        <stp>T</stp>
        <tr r="O251" s="1"/>
      </tp>
      <tp>
        <v>20.309999999999999</v>
        <stp/>
        <stp>ContractData</stp>
        <stp>S.DOC</stp>
        <stp>LastTrade</stp>
        <stp/>
        <stp>T</stp>
        <tr r="C142" s="1"/>
      </tp>
      <tp>
        <v>510.52000000000004</v>
        <stp/>
        <stp>ContractData</stp>
        <stp>S.NOC</stp>
        <stp>LastTrade</stp>
        <stp/>
        <stp>T</stp>
        <tr r="C335" s="1"/>
      </tp>
      <tp t="s">
        <v/>
        <stp/>
        <stp>ContractData</stp>
        <stp>S.VTRS</stp>
        <stp>Low</stp>
        <stp/>
        <stp>T</stp>
        <tr r="I478" s="1"/>
      </tp>
      <tp t="s">
        <v/>
        <stp/>
        <stp>ContractData</stp>
        <stp>S.VICI</stp>
        <stp>Low</stp>
        <stp/>
        <stp>T</stp>
        <tr r="I467" s="1"/>
      </tp>
      <tp>
        <v>56.54</v>
        <stp/>
        <stp>ContractData</stp>
        <stp>S.FOX</stp>
        <stp>LastTrade</stp>
        <stp/>
        <stp>T</stp>
        <tr r="C194" s="1"/>
      </tp>
      <tp t="s">
        <v/>
        <stp/>
        <stp>ContractData</stp>
        <stp>S.VMRK</stp>
        <stp>Low</stp>
        <stp/>
        <stp>T</stp>
        <tr r="I471" s="1"/>
      </tp>
      <tp t="s">
        <v/>
        <stp/>
        <stp>ContractData</stp>
        <stp>S.VLTO</stp>
        <stp>Low</stp>
        <stp/>
        <stp>T</stp>
        <tr r="I469" s="1"/>
      </tp>
      <tp>
        <v>5.3607114885999998</v>
        <stp/>
        <stp>StudyData</stp>
        <stp>S.V</stp>
        <stp>StdDev</stp>
        <stp>InputChoice=Close,Period1=21</stp>
        <stp>STDDEV</stp>
        <stp>D</stp>
        <stp/>
        <stp>all</stp>
        <stp/>
        <stp/>
        <stp/>
        <stp>T</stp>
        <tr r="R465" s="1"/>
      </tp>
      <tp>
        <v>0.4221782409</v>
        <stp/>
        <stp>StudyData</stp>
        <stp>S.T</stp>
        <stp>StdDev</stp>
        <stp>InputChoice=Close,Period1=21</stp>
        <stp>STDDEV</stp>
        <stp>D</stp>
        <stp/>
        <stp>all</stp>
        <stp/>
        <stp/>
        <stp/>
        <stp>T</stp>
        <tr r="R429" s="1"/>
      </tp>
      <tp>
        <v>10.587063813</v>
        <stp/>
        <stp>StudyData</stp>
        <stp>S.P</stp>
        <stp>StdDev</stp>
        <stp>InputChoice=Close,Period1=21</stp>
        <stp>STDDEV</stp>
        <stp>D</stp>
        <stp/>
        <stp>all</stp>
        <stp/>
        <stp/>
        <stp/>
        <stp>T</stp>
        <tr r="R356" s="1"/>
      </tp>
      <tp>
        <v>3.6228402433000002</v>
        <stp/>
        <stp>StudyData</stp>
        <stp>S.Q</stp>
        <stp>StdDev</stp>
        <stp>InputChoice=Close,Period1=21</stp>
        <stp>STDDEV</stp>
        <stp>D</stp>
        <stp/>
        <stp>all</stp>
        <stp/>
        <stp/>
        <stp/>
        <stp>T</stp>
        <tr r="R386" s="1"/>
      </tp>
      <tp>
        <v>0.5503460054</v>
        <stp/>
        <stp>StudyData</stp>
        <stp>S.F</stp>
        <stp>StdDev</stp>
        <stp>InputChoice=Close,Period1=21</stp>
        <stp>STDDEV</stp>
        <stp>D</stp>
        <stp/>
        <stp>all</stp>
        <stp/>
        <stp/>
        <stp/>
        <stp>T</stp>
        <tr r="R178" s="1"/>
      </tp>
      <tp>
        <v>1.9805792918</v>
        <stp/>
        <stp>StudyData</stp>
        <stp>S.D</stp>
        <stp>StdDev</stp>
        <stp>InputChoice=Close,Period1=21</stp>
        <stp>STDDEV</stp>
        <stp>D</stp>
        <stp/>
        <stp>all</stp>
        <stp/>
        <stp/>
        <stp/>
        <stp>T</stp>
        <tr r="R127" s="1"/>
      </tp>
      <tp>
        <v>2.4254318642000001</v>
        <stp/>
        <stp>StudyData</stp>
        <stp>S.C</stp>
        <stp>StdDev</stp>
        <stp>InputChoice=Close,Period1=21</stp>
        <stp>STDDEV</stp>
        <stp>D</stp>
        <stp/>
        <stp>all</stp>
        <stp/>
        <stp/>
        <stp/>
        <stp>T</stp>
        <tr r="R74" s="1"/>
      </tp>
      <tp>
        <v>9.2736922176000007</v>
        <stp/>
        <stp>StudyData</stp>
        <stp>S.A</stp>
        <stp>StdDev</stp>
        <stp>InputChoice=Close,Period1=21</stp>
        <stp>STDDEV</stp>
        <stp>D</stp>
        <stp/>
        <stp>all</stp>
        <stp/>
        <stp/>
        <stp/>
        <stp>T</stp>
        <tr r="R2" s="1"/>
      </tp>
      <tp>
        <v>2.3385239642000002</v>
        <stp/>
        <stp>StudyData</stp>
        <stp>S.O</stp>
        <stp>StdDev</stp>
        <stp>InputChoice=Close,Period1=21</stp>
        <stp>STDDEV</stp>
        <stp>D</stp>
        <stp/>
        <stp>all</stp>
        <stp/>
        <stp/>
        <stp/>
        <stp>T</stp>
        <tr r="R347" s="1"/>
      </tp>
      <tp>
        <v>1.6835567306000001</v>
        <stp/>
        <stp>StudyData</stp>
        <stp>S.L</stp>
        <stp>StdDev</stp>
        <stp>InputChoice=Close,Period1=21</stp>
        <stp>STDDEV</stp>
        <stp>D</stp>
        <stp/>
        <stp>all</stp>
        <stp/>
        <stp/>
        <stp/>
        <stp>T</stp>
        <tr r="R277" s="1"/>
      </tp>
      <tp>
        <v>3.7163642536000001</v>
        <stp/>
        <stp>StudyData</stp>
        <stp>S.J</stp>
        <stp>StdDev</stp>
        <stp>InputChoice=Close,Period1=21</stp>
        <stp>STDDEV</stp>
        <stp>D</stp>
        <stp/>
        <stp>all</stp>
        <stp/>
        <stp/>
        <stp/>
        <stp>T</stp>
        <tr r="R258" s="1"/>
      </tp>
      <tp>
        <v>191.88</v>
        <stp/>
        <stp>ContractData</stp>
        <stp>S.DOV</stp>
        <stp>LastTrade</stp>
        <stp/>
        <stp>T</stp>
        <tr r="C143" s="1"/>
      </tp>
      <tp>
        <v>28.02</v>
        <stp/>
        <stp>ContractData</stp>
        <stp>S.DOW</stp>
        <stp>LastTrade</stp>
        <stp/>
        <stp>T</stp>
        <tr r="C144" s="1"/>
      </tp>
      <tp>
        <v>189.28</v>
        <stp/>
        <stp>ContractData</stp>
        <stp>S.LOW</stp>
        <stp>LastTrade</stp>
        <stp/>
        <stp>T</stp>
        <tr r="C288" s="1"/>
      </tp>
      <tp>
        <v>135.62</v>
        <stp/>
        <stp>ContractData</stp>
        <stp>S.NOW</stp>
        <stp>LastTrade</stp>
        <stp/>
        <stp>T</stp>
        <tr r="C336" s="1"/>
      </tp>
      <tp>
        <v>127.3</v>
        <stp/>
        <stp>ContractData</stp>
        <stp>S.COP</stp>
        <stp>LastTrade</stp>
        <stp/>
        <stp>T</stp>
        <tr r="C108" s="1"/>
      </tp>
      <tp>
        <v>358.56</v>
        <stp/>
        <stp>ContractData</stp>
        <stp>S.ROP</stp>
        <stp>LastTrade</stp>
        <stp/>
        <stp>T</stp>
        <tr r="C398" s="1"/>
      </tp>
      <tp>
        <v>306.92</v>
        <stp/>
        <stp>ContractData</stp>
        <stp>S.COR</stp>
        <stp>LastTrade</stp>
        <stp/>
        <stp>T</stp>
        <tr r="C109" s="1"/>
      </tp>
      <tp t="s">
        <v/>
        <stp/>
        <stp>ContractData</stp>
        <stp>S.VEEV</stp>
        <stp>Low</stp>
        <stp/>
        <stp>T</stp>
        <tr r="I466" s="1"/>
      </tp>
      <tp>
        <v>58.65</v>
        <stp/>
        <stp>ContractData</stp>
        <stp>S.AOS</stp>
        <stp>LastTrade</stp>
        <stp/>
        <stp>T</stp>
        <tr r="C36" s="1"/>
      </tp>
      <tp>
        <v>23.01</v>
        <stp/>
        <stp>ContractData</stp>
        <stp>S.MOS</stp>
        <stp>LastTrade</stp>
        <stp/>
        <stp>T</stp>
        <tr r="C313" s="1"/>
      </tp>
      <tp>
        <v>370.43</v>
        <stp/>
        <stp>ContractData</stp>
        <stp>S.EG</stp>
        <stp>LastTrade</stp>
        <stp/>
        <stp>T</stp>
        <tr r="C157" s="1"/>
      </tp>
      <tp>
        <v>103.10000000000001</v>
        <stp/>
        <stp>ContractData</stp>
        <stp>S.ED</stp>
        <stp>LastTrade</stp>
        <stp/>
        <stp>T</stp>
        <tr r="C155" s="1"/>
      </tp>
      <tp>
        <v>308.24571428569999</v>
        <stp/>
        <stp>StudyData</stp>
        <stp>S.HD</stp>
        <stp>MA</stp>
        <stp>InputChoice=Close,MAType=Sim,Period=21</stp>
        <stp>MA</stp>
        <stp>D</stp>
        <stp/>
        <stp>all</stp>
        <stp/>
        <stp/>
        <stp/>
        <stp>T</stp>
        <tr r="Q223" s="1"/>
      </tp>
      <tp>
        <v>94.47</v>
        <stp/>
        <stp>ContractData</stp>
        <stp>S.EL</stp>
        <stp>LastTrade</stp>
        <stp/>
        <stp>T</stp>
        <tr r="C159" s="1"/>
      </tp>
      <tp>
        <v>1453.20046</v>
        <stp/>
        <stp>ContractData</stp>
        <stp>S.TRV</stp>
        <stp>T_CVol</stp>
        <stp/>
        <stp>T</stp>
        <tr r="N446" s="1"/>
      </tp>
      <tp>
        <v>9645.0909780000002</v>
        <stp/>
        <stp>ContractData</stp>
        <stp>S.GEV</stp>
        <stp>T_CVol</stp>
        <stp/>
        <stp>T</stp>
        <tr r="N205" s="1"/>
      </tp>
      <tp>
        <v>0.747</v>
        <stp/>
        <stp>ContractData</stp>
        <stp>S.FTV</stp>
        <stp>T_CVol</stp>
        <stp/>
        <stp>T</stp>
        <tr r="N199" s="1"/>
      </tp>
      <tp>
        <v>211.25700000000001</v>
        <stp/>
        <stp>ContractData</stp>
        <stp>S.ELV</stp>
        <stp>T_CVol</stp>
        <stp/>
        <stp>T</stp>
        <tr r="N160" s="1"/>
      </tp>
      <tp>
        <v>1996.171</v>
        <stp/>
        <stp>ContractData</stp>
        <stp>S.DOV</stp>
        <stp>T_CVol</stp>
        <stp/>
        <stp>T</stp>
        <tr r="N143" s="1"/>
      </tp>
      <tp>
        <v>6.4209569999999996</v>
        <stp/>
        <stp>ContractData</stp>
        <stp>S.IQV</stp>
        <stp>T_CVol</stp>
        <stp/>
        <stp>T</stp>
        <tr r="N251" s="1"/>
      </tp>
      <tp>
        <v>7947.2437639999998</v>
        <stp/>
        <stp>ContractData</stp>
        <stp>S.LUV</stp>
        <stp>T_CVol</stp>
        <stp/>
        <stp>T</stp>
        <tr r="N291" s="1"/>
      </tp>
      <tp>
        <v>21</v>
        <stp/>
        <stp>ContractData</stp>
        <stp>S.LYV</stp>
        <stp>T_CVol</stp>
        <stp/>
        <stp>T</stp>
        <tr r="N294" s="1"/>
      </tp>
      <tp>
        <v>86.29</v>
        <stp/>
        <stp>ContractData</stp>
        <stp>S.EW</stp>
        <stp>LastTrade</stp>
        <stp/>
        <stp>T</stp>
        <tr r="C172" s="1"/>
      </tp>
      <tp>
        <v>63.67</v>
        <stp/>
        <stp>ContractData</stp>
        <stp>S.ES</stp>
        <stp>LastTrade</stp>
        <stp/>
        <stp>T</stp>
        <tr r="C167" s="1"/>
      </tp>
      <tp>
        <v>8.5595238094999999</v>
        <stp/>
        <stp>StudyData</stp>
        <stp>ATR(S.ADSK,MAType:=Sim,Period:=21)</stp>
        <stp>Bar</stp>
        <stp/>
        <stp>Close</stp>
        <stp>D</stp>
        <stp/>
        <stp/>
        <stp/>
        <stp/>
        <stp/>
        <stp>T</stp>
        <tr r="P13" s="1"/>
      </tp>
      <tp>
        <v>5.7371428571000003</v>
        <stp/>
        <stp>StudyData</stp>
        <stp>ATR(S.NDSN,MAType:=Sim,Period:=21)</stp>
        <stp>Bar</stp>
        <stp/>
        <stp>Close</stp>
        <stp>D</stp>
        <stp/>
        <stp/>
        <stp/>
        <stp/>
        <stp/>
        <stp>T</stp>
        <tr r="P329" s="1"/>
      </tp>
      <tp>
        <v>12.608571428599999</v>
        <stp/>
        <stp>StudyData</stp>
        <stp>ATR(S.IDXX,MAType:=Sim,Period:=21)</stp>
        <stp>Bar</stp>
        <stp/>
        <stp>Close</stp>
        <stp>D</stp>
        <stp/>
        <stp/>
        <stp/>
        <stp/>
        <stp/>
        <stp>T</stp>
        <tr r="P242" s="1"/>
      </tp>
      <tp>
        <v>4.6633333332999998</v>
        <stp/>
        <stp>StudyData</stp>
        <stp>ATR(S.FDXF,MAType:=Sim,Period:=21)</stp>
        <stp>Bar</stp>
        <stp/>
        <stp>Close</stp>
        <stp>D</stp>
        <stp/>
        <stp/>
        <stp/>
        <stp/>
        <stp/>
        <stp>T</stp>
        <tr r="P184" s="1"/>
      </tp>
      <tp>
        <v>4.8352380952000003</v>
        <stp/>
        <stp>StudyData</stp>
        <stp>ATR(S.GDDY,MAType:=Sim,Period:=21)</stp>
        <stp>Bar</stp>
        <stp/>
        <stp>Close</stp>
        <stp>D</stp>
        <stp/>
        <stp/>
        <stp/>
        <stp/>
        <stp/>
        <stp>T</stp>
        <tr r="P201" s="1"/>
      </tp>
      <tp>
        <v>6.8047619048000003</v>
        <stp/>
        <stp>StudyData</stp>
        <stp>ATR(S.RDDT,MAType:=Sim,Period:=21)</stp>
        <stp>Bar</stp>
        <stp/>
        <stp>Close</stp>
        <stp>D</stp>
        <stp/>
        <stp/>
        <stp/>
        <stp/>
        <stp/>
        <stp>T</stp>
        <tr r="P389" s="1"/>
      </tp>
      <tp>
        <v>5.3738095238000003</v>
        <stp/>
        <stp>StudyData</stp>
        <stp>ATR(S.ODFL,MAType:=Sim,Period:=21)</stp>
        <stp>Bar</stp>
        <stp/>
        <stp>Close</stp>
        <stp>D</stp>
        <stp/>
        <stp/>
        <stp/>
        <stp/>
        <stp/>
        <stp>T</stp>
        <tr r="P348" s="1"/>
      </tp>
      <tp>
        <v>7.7676190476000002</v>
        <stp/>
        <stp>StudyData</stp>
        <stp>ATR(S.WDAY,MAType:=Sim,Period:=21)</stp>
        <stp>Bar</stp>
        <stp/>
        <stp>Close</stp>
        <stp>D</stp>
        <stp/>
        <stp/>
        <stp/>
        <stp/>
        <stp/>
        <stp>T</stp>
        <tr r="P483" s="1"/>
      </tp>
      <tp>
        <v>2.1247619048000002</v>
        <stp/>
        <stp>StudyData</stp>
        <stp>ATR(S.NDAQ,MAType:=Sim,Period:=21)</stp>
        <stp>Bar</stp>
        <stp/>
        <stp>Close</stp>
        <stp>D</stp>
        <stp/>
        <stp/>
        <stp/>
        <stp/>
        <stp/>
        <stp>T</stp>
        <tr r="P328" s="1"/>
      </tp>
      <tp>
        <v>9.1423809523999999</v>
        <stp/>
        <stp>StudyData</stp>
        <stp>ATR(S.ADBE,MAType:=Sim,Period:=21)</stp>
        <stp>Bar</stp>
        <stp/>
        <stp>Close</stp>
        <stp>D</stp>
        <stp/>
        <stp/>
        <stp/>
        <stp/>
        <stp/>
        <stp>T</stp>
        <tr r="P9" s="1"/>
      </tp>
      <tp>
        <v>1.1233333333</v>
        <stp/>
        <stp>StudyData</stp>
        <stp>ATR(S.MDLZ,MAType:=Sim,Period:=21)</stp>
        <stp>Bar</stp>
        <stp/>
        <stp>Close</stp>
        <stp>D</stp>
        <stp/>
        <stp/>
        <stp/>
        <stp/>
        <stp/>
        <stp>T</stp>
        <tr r="P303" s="1"/>
      </tp>
      <tp>
        <v>10.2066666667</v>
        <stp/>
        <stp>StudyData</stp>
        <stp>ATR(S.CDNS,MAType:=Sim,Period:=21)</stp>
        <stp>Bar</stp>
        <stp/>
        <stp>Close</stp>
        <stp>D</stp>
        <stp/>
        <stp/>
        <stp/>
        <stp/>
        <stp/>
        <stp>T</stp>
        <tr r="P84" s="1"/>
      </tp>
      <tp>
        <v>3.6114285713999998</v>
        <stp/>
        <stp>StudyData</stp>
        <stp>ATR(S.LDOS,MAType:=Sim,Period:=21)</stp>
        <stp>Bar</stp>
        <stp/>
        <stp>Close</stp>
        <stp>D</stp>
        <stp/>
        <stp/>
        <stp/>
        <stp/>
        <stp/>
        <stp>T</stp>
        <tr r="P278" s="1"/>
      </tp>
      <tp>
        <v>10.9052380952</v>
        <stp/>
        <stp>StudyData</stp>
        <stp>ATR(S.DDOG,MAType:=Sim,Period:=21)</stp>
        <stp>Bar</stp>
        <stp/>
        <stp>Close</stp>
        <stp>D</stp>
        <stp/>
        <stp/>
        <stp/>
        <stp/>
        <stp/>
        <stp>T</stp>
        <tr r="P131" s="1"/>
      </tp>
      <tp>
        <v>227.6</v>
        <stp/>
        <stp>ContractData</stp>
        <stp>S.ALL</stp>
        <stp>LastTrade</stp>
        <stp/>
        <stp>T</stp>
        <tr r="C24" s="1"/>
      </tp>
      <tp>
        <v>484.3</v>
        <stp/>
        <stp>ContractData</stp>
        <stp>S.MLM</stp>
        <stp>LastTrade</stp>
        <stp/>
        <stp>T</stp>
        <tr r="C309" s="1"/>
      </tp>
      <tp>
        <v>387.18</v>
        <stp/>
        <stp>ContractData</stp>
        <stp>S.VLO</stp>
        <stp>LastTrade</stp>
        <stp/>
        <stp>T</stp>
        <tr r="C468" s="1"/>
      </tp>
      <tp>
        <v>343.92</v>
        <stp/>
        <stp>ContractData</stp>
        <stp>S.GOOGL</stp>
        <stp>LastTrade</stp>
        <stp/>
        <stp>T</stp>
        <tr r="C213" s="1"/>
      </tp>
      <tp>
        <v>1086.31</v>
        <stp/>
        <stp>ContractData</stp>
        <stp>S.BLK</stp>
        <stp>LastTrade</stp>
        <stp/>
        <stp>T</stp>
        <tr r="C65" s="1"/>
      </tp>
      <tp>
        <v>133.05000000000001</v>
        <stp/>
        <stp>ContractData</stp>
        <stp>S.PLD</stp>
        <stp>LastTrade</stp>
        <stp/>
        <stp>T</stp>
        <tr r="C370" s="1"/>
      </tp>
      <tp>
        <v>863190.38549542904</v>
        <stp/>
        <stp>StudyData</stp>
        <stp>S.FRT</stp>
        <stp>MA</stp>
        <stp>InputChoice=Vol,MAType=Sim,Period=21</stp>
        <stp>MA</stp>
        <stp>D</stp>
        <stp>-1</stp>
        <stp>all</stp>
        <stp/>
        <stp/>
        <stp/>
        <stp>T</stp>
        <tr r="O196" s="1"/>
      </tp>
      <tp>
        <v>5331741.80346076</v>
        <stp/>
        <stp>StudyData</stp>
        <stp>S.VRT</stp>
        <stp>MA</stp>
        <stp>InputChoice=Vol,MAType=Sim,Period=21</stp>
        <stp>MA</stp>
        <stp>D</stp>
        <stp>-1</stp>
        <stp>all</stp>
        <stp/>
        <stp/>
        <stp/>
        <stp>T</stp>
        <tr r="O474" s="1"/>
      </tp>
      <tp>
        <v>1560833.7718927141</v>
        <stp/>
        <stp>StudyData</stp>
        <stp>S.PRU</stp>
        <stp>MA</stp>
        <stp>InputChoice=Vol,MAType=Sim,Period=21</stp>
        <stp>MA</stp>
        <stp>D</stp>
        <stp>-1</stp>
        <stp>all</stp>
        <stp/>
        <stp/>
        <stp/>
        <stp>T</stp>
        <tr r="O379" s="1"/>
      </tp>
      <tp>
        <v>109.73</v>
        <stp/>
        <stp>ContractData</stp>
        <stp>S.ALB</stp>
        <stp>LastTrade</stp>
        <stp/>
        <stp>T</stp>
        <tr r="C22" s="1"/>
      </tp>
      <tp>
        <v>51.54</v>
        <stp/>
        <stp>ContractData</stp>
        <stp>S.SLB</stp>
        <stp>LastTrade</stp>
        <stp/>
        <stp>T</stp>
        <tr r="C408" s="1"/>
      </tp>
      <tp>
        <v>1457165.1001445721</v>
        <stp/>
        <stp>StudyData</stp>
        <stp>S.TRV</stp>
        <stp>MA</stp>
        <stp>InputChoice=Vol,MAType=Sim,Period=21</stp>
        <stp>MA</stp>
        <stp>D</stp>
        <stp>-1</stp>
        <stp>all</stp>
        <stp/>
        <stp/>
        <stp/>
        <stp>T</stp>
        <tr r="O446" s="1"/>
      </tp>
      <tp>
        <v>4946521.3496643296</v>
        <stp/>
        <stp>StudyData</stp>
        <stp>S.CRH</stp>
        <stp>MA</stp>
        <stp>InputChoice=Vol,MAType=Sim,Period=21</stp>
        <stp>MA</stp>
        <stp>D</stp>
        <stp>-1</stp>
        <stp>all</stp>
        <stp/>
        <stp/>
        <stp/>
        <stp>T</stp>
        <tr r="O114" s="1"/>
      </tp>
      <tp>
        <v>1254254.956566286</v>
        <stp/>
        <stp>StudyData</stp>
        <stp>S.DRI</stp>
        <stp>MA</stp>
        <stp>InputChoice=Vol,MAType=Sim,Period=21</stp>
        <stp>MA</stp>
        <stp>D</stp>
        <stp>-1</stp>
        <stp>all</stp>
        <stp/>
        <stp/>
        <stp/>
        <stp>T</stp>
        <tr r="O146" s="1"/>
      </tp>
      <tp>
        <v>433555.52411718998</v>
        <stp/>
        <stp>StudyData</stp>
        <stp>S.URI</stp>
        <stp>MA</stp>
        <stp>InputChoice=Vol,MAType=Sim,Period=21</stp>
        <stp>MA</stp>
        <stp>D</stp>
        <stp>-1</stp>
        <stp>all</stp>
        <stp/>
        <stp/>
        <stp/>
        <stp>T</stp>
        <tr r="O463" s="1"/>
      </tp>
      <tp>
        <v>9812239.3017826192</v>
        <stp/>
        <stp>StudyData</stp>
        <stp>S.MRK</stp>
        <stp>MA</stp>
        <stp>InputChoice=Vol,MAType=Sim,Period=21</stp>
        <stp>MA</stp>
        <stp>D</stp>
        <stp>-1</stp>
        <stp>all</stp>
        <stp/>
        <stp/>
        <stp/>
        <stp>T</stp>
        <tr r="O316" s="1"/>
      </tp>
      <tp>
        <v>83.8</v>
        <stp/>
        <stp>ContractData</stp>
        <stp>S.CLX</stp>
        <stp>LastTrade</stp>
        <stp/>
        <stp>T</stp>
        <tr r="C96" s="1"/>
      </tp>
      <tp>
        <v>5673238.1528012399</v>
        <stp/>
        <stp>StudyData</stp>
        <stp>S.HRL</stp>
        <stp>MA</stp>
        <stp>InputChoice=Vol,MAType=Sim,Period=21</stp>
        <stp>MA</stp>
        <stp>D</stp>
        <stp>-1</stp>
        <stp>all</stp>
        <stp/>
        <stp/>
        <stp/>
        <stp>T</stp>
        <tr r="O232" s="1"/>
      </tp>
      <tp>
        <v>961125.32084447599</v>
        <stp/>
        <stp>StudyData</stp>
        <stp>S.CRL</stp>
        <stp>MA</stp>
        <stp>InputChoice=Vol,MAType=Sim,Period=21</stp>
        <stp>MA</stp>
        <stp>D</stp>
        <stp>-1</stp>
        <stp>all</stp>
        <stp/>
        <stp/>
        <stp/>
        <stp>T</stp>
        <tr r="O115" s="1"/>
      </tp>
      <tp>
        <v>1183.46</v>
        <stp/>
        <stp>ContractData</stp>
        <stp>S.LLY</stp>
        <stp>LastTrade</stp>
        <stp/>
        <stp>T</stp>
        <tr r="C285" s="1"/>
      </tp>
      <tp>
        <v>1683359.0190640481</v>
        <stp/>
        <stp>StudyData</stp>
        <stp>S.IRM</stp>
        <stp>MA</stp>
        <stp>InputChoice=Vol,MAType=Sim,Period=21</stp>
        <stp>MA</stp>
        <stp>D</stp>
        <stp>-1</stp>
        <stp>all</stp>
        <stp/>
        <stp/>
        <stp/>
        <stp>T</stp>
        <tr r="O253" s="1"/>
      </tp>
      <tp>
        <v>16565160.05006195</v>
        <stp/>
        <stp>StudyData</stp>
        <stp>S.CRM</stp>
        <stp>MA</stp>
        <stp>InputChoice=Vol,MAType=Sim,Period=21</stp>
        <stp>MA</stp>
        <stp>D</stp>
        <stp>-1</stp>
        <stp>all</stp>
        <stp/>
        <stp/>
        <stp/>
        <stp>T</stp>
        <tr r="O116" s="1"/>
      </tp>
      <tp t="s">
        <v/>
        <stp/>
        <stp>ContractData</stp>
        <stp>S.ULTA</stp>
        <stp>Low</stp>
        <stp/>
        <stp>T</stp>
        <tr r="I459" s="1"/>
      </tp>
      <tp>
        <v>2144140.0482041901</v>
        <stp/>
        <stp>StudyData</stp>
        <stp>S.BRO</stp>
        <stp>MA</stp>
        <stp>InputChoice=Vol,MAType=Sim,Period=21</stp>
        <stp>MA</stp>
        <stp>D</stp>
        <stp>-1</stp>
        <stp>all</stp>
        <stp/>
        <stp/>
        <stp/>
        <stp>T</stp>
        <tr r="O70" s="1"/>
      </tp>
      <tp>
        <v>313.95999999999998</v>
        <stp/>
        <stp>ContractData</stp>
        <stp>S.HLT</stp>
        <stp>LastTrade</stp>
        <stp/>
        <stp>T</stp>
        <tr r="C226" s="1"/>
      </tp>
      <tp t="s">
        <v/>
        <stp/>
        <stp>ContractData</stp>
        <stp>S.UBER</stp>
        <stp>Low</stp>
        <stp/>
        <stp>T</stp>
        <tr r="I456" s="1"/>
      </tp>
      <tp>
        <v>396.09000000000003</v>
        <stp/>
        <stp>ContractData</stp>
        <stp>S.ELV</stp>
        <stp>LastTrade</stp>
        <stp/>
        <stp>T</stp>
        <tr r="C160" s="1"/>
      </tp>
      <tp>
        <v>3640042.8473191899</v>
        <stp/>
        <stp>StudyData</stp>
        <stp>S.WRB</stp>
        <stp>MA</stp>
        <stp>InputChoice=Vol,MAType=Sim,Period=21</stp>
        <stp>MA</stp>
        <stp>D</stp>
        <stp>-1</stp>
        <stp>all</stp>
        <stp/>
        <stp/>
        <stp/>
        <stp>T</stp>
        <tr r="O491" s="1"/>
      </tp>
      <tp>
        <v>156.74</v>
        <stp/>
        <stp>ContractData</stp>
        <stp>S.GLW</stp>
        <stp>LastTrade</stp>
        <stp/>
        <stp>T</stp>
        <tr r="C209" s="1"/>
      </tp>
      <tp>
        <v>1798431.5193018101</v>
        <stp/>
        <stp>StudyData</stp>
        <stp>S.ARE</stp>
        <stp>MA</stp>
        <stp>InputChoice=Vol,MAType=Sim,Period=21</stp>
        <stp>MA</stp>
        <stp>D</stp>
        <stp>-1</stp>
        <stp>all</stp>
        <stp/>
        <stp/>
        <stp/>
        <stp>T</stp>
        <tr r="O43" s="1"/>
      </tp>
      <tp>
        <v>4018161.6264763302</v>
        <stp/>
        <stp>StudyData</stp>
        <stp>S.SRE</stp>
        <stp>MA</stp>
        <stp>InputChoice=Vol,MAType=Sim,Period=21</stp>
        <stp>MA</stp>
        <stp>D</stp>
        <stp>-1</stp>
        <stp>all</stp>
        <stp/>
        <stp/>
        <stp/>
        <stp>T</stp>
        <tr r="O417" s="1"/>
      </tp>
      <tp>
        <v>178.61</v>
        <stp/>
        <stp>ContractData</stp>
        <stp>S.DLR</stp>
        <stp>LastTrade</stp>
        <stp/>
        <stp>T</stp>
        <tr r="C140" s="1"/>
      </tp>
      <tp>
        <v>2745560.8153569498</v>
        <stp/>
        <stp>StudyData</stp>
        <stp>S.NRG</stp>
        <stp>MA</stp>
        <stp>InputChoice=Vol,MAType=Sim,Period=21</stp>
        <stp>MA</stp>
        <stp>D</stp>
        <stp>-1</stp>
        <stp>all</stp>
        <stp/>
        <stp/>
        <stp/>
        <stp>T</stp>
        <tr r="O337" s="1"/>
      </tp>
      <tp>
        <v>124.84</v>
        <stp/>
        <stp>ContractData</stp>
        <stp>S.DG</stp>
        <stp>LastTrade</stp>
        <stp/>
        <stp>T</stp>
        <tr r="C135" s="1"/>
      </tp>
      <tp>
        <v>690.46</v>
        <stp/>
        <stp>ContractData</stp>
        <stp>S.DE</stp>
        <stp>LastTrade</stp>
        <stp/>
        <stp>T</stp>
        <tr r="C132" s="1"/>
      </tp>
      <tp>
        <v>131.71</v>
        <stp/>
        <stp>ContractData</stp>
        <stp>S.DD</stp>
        <stp>LastTrade</stp>
        <stp/>
        <stp>T</stp>
        <tr r="C130" s="1"/>
      </tp>
      <tp>
        <v>706.29240000000004</v>
        <stp/>
        <stp>ContractData</stp>
        <stp>S.SHW</stp>
        <stp>T_CVol</stp>
        <stp/>
        <stp>T</stp>
        <tr r="N406" s="1"/>
      </tp>
      <tp t="s">
        <v/>
        <stp/>
        <stp>ContractData</stp>
        <stp>S.PNW</stp>
        <stp>T_CVol</stp>
        <stp/>
        <stp>T</stp>
        <tr r="N375" s="1"/>
      </tp>
      <tp>
        <v>1438</v>
        <stp/>
        <stp>ContractData</stp>
        <stp>S.WTW</stp>
        <stp>T_CVol</stp>
        <stp/>
        <stp>T</stp>
        <tr r="N494" s="1"/>
      </tp>
      <tp>
        <v>298.74599999999998</v>
        <stp/>
        <stp>ContractData</stp>
        <stp>S.CDW</stp>
        <stp>T_CVol</stp>
        <stp/>
        <stp>T</stp>
        <tr r="N85" s="1"/>
      </tp>
      <tp>
        <v>106241.367981</v>
        <stp/>
        <stp>ContractData</stp>
        <stp>S.GLW</stp>
        <stp>T_CVol</stp>
        <stp/>
        <stp>T</stp>
        <tr r="N209" s="1"/>
      </tp>
      <tp>
        <v>7.6273999999999997</v>
        <stp/>
        <stp>ContractData</stp>
        <stp>S.GWW</stp>
        <stp>T_CVol</stp>
        <stp/>
        <stp>T</stp>
        <tr r="N218" s="1"/>
      </tp>
      <tp>
        <v>45058.453239000002</v>
        <stp/>
        <stp>ContractData</stp>
        <stp>S.DOW</stp>
        <stp>T_CVol</stp>
        <stp/>
        <stp>T</stp>
        <tr r="N144" s="1"/>
      </tp>
      <tp>
        <v>18.353400000000001</v>
        <stp/>
        <stp>ContractData</stp>
        <stp>S.ITW</stp>
        <stp>T_CVol</stp>
        <stp/>
        <stp>T</stp>
        <tr r="N256" s="1"/>
      </tp>
      <tp>
        <v>187039.08766799999</v>
        <stp/>
        <stp>ContractData</stp>
        <stp>S.NOW</stp>
        <stp>T_CVol</stp>
        <stp/>
        <stp>T</stp>
        <tr r="N336" s="1"/>
      </tp>
      <tp>
        <v>1284.518039</v>
        <stp/>
        <stp>ContractData</stp>
        <stp>S.LOW</stp>
        <stp>T_CVol</stp>
        <stp/>
        <stp>T</stp>
        <tr r="N288" s="1"/>
      </tp>
      <tp>
        <v>74.334285714299995</v>
        <stp/>
        <stp>StudyData</stp>
        <stp>S.IR</stp>
        <stp>MA</stp>
        <stp>InputChoice=Close,MAType=Sim,Period=21</stp>
        <stp>MA</stp>
        <stp>D</stp>
        <stp/>
        <stp>all</stp>
        <stp/>
        <stp/>
        <stp/>
        <stp>T</stp>
        <tr r="Q252" s="1"/>
      </tp>
      <tp>
        <v>35.595238095200003</v>
        <stp/>
        <stp>StudyData</stp>
        <stp>S.IP</stp>
        <stp>MA</stp>
        <stp>InputChoice=Close,MAType=Sim,Period=21</stp>
        <stp>MA</stp>
        <stp>D</stp>
        <stp/>
        <stp>all</stp>
        <stp/>
        <stp/>
        <stp/>
        <stp>T</stp>
        <tr r="Q250" s="1"/>
      </tp>
      <tp>
        <v>185.76666666669999</v>
        <stp/>
        <stp>StudyData</stp>
        <stp>S.IT</stp>
        <stp>MA</stp>
        <stp>InputChoice=Close,MAType=Sim,Period=21</stp>
        <stp>MA</stp>
        <stp>D</stp>
        <stp/>
        <stp>all</stp>
        <stp/>
        <stp/>
        <stp/>
        <stp>T</stp>
        <tr r="Q255" s="1"/>
      </tp>
      <tp>
        <v>25.377142857100001</v>
        <stp/>
        <stp>StudyData</stp>
        <stp>ATR(S.META,MAType:=Sim,Period:=21)</stp>
        <stp>Bar</stp>
        <stp/>
        <stp>Close</stp>
        <stp>D</stp>
        <stp/>
        <stp/>
        <stp/>
        <stp/>
        <stp/>
        <stp>T</stp>
        <tr r="P306" s="1"/>
      </tp>
      <tp>
        <v>5.1138095237999996</v>
        <stp/>
        <stp>StudyData</stp>
        <stp>ATR(S.FERG,MAType:=Sim,Period:=21)</stp>
        <stp>Bar</stp>
        <stp/>
        <stp>Close</stp>
        <stp>D</stp>
        <stp/>
        <stp/>
        <stp/>
        <stp/>
        <stp/>
        <stp>T</stp>
        <tr r="P186" s="1"/>
      </tp>
      <tp>
        <v>9.6742857142999998</v>
        <stp/>
        <stp>StudyData</stp>
        <stp>ATR(S.KEYS,MAType:=Sim,Period:=21)</stp>
        <stp>Bar</stp>
        <stp/>
        <stp>Close</stp>
        <stp>D</stp>
        <stp/>
        <stp/>
        <stp/>
        <stp/>
        <stp/>
        <stp>T</stp>
        <tr r="P267" s="1"/>
      </tp>
      <tp>
        <v>7.8780952381000002</v>
        <stp/>
        <stp>StudyData</stp>
        <stp>ATR(S.VEEV,MAType:=Sim,Period:=21)</stp>
        <stp>Bar</stp>
        <stp/>
        <stp>Close</stp>
        <stp>D</stp>
        <stp/>
        <stp/>
        <stp/>
        <stp/>
        <stp/>
        <stp>T</stp>
        <tr r="P466" s="1"/>
      </tp>
      <tp>
        <v>19.124285714300001</v>
        <stp/>
        <stp>StudyData</stp>
        <stp>ATR(S.REGN,MAType:=Sim,Period:=21)</stp>
        <stp>Bar</stp>
        <stp/>
        <stp>Close</stp>
        <stp>D</stp>
        <stp/>
        <stp/>
        <stp/>
        <stp/>
        <stp/>
        <stp>T</stp>
        <tr r="P391" s="1"/>
      </tp>
      <tp>
        <v>2.2185714285999998</v>
        <stp/>
        <stp>StudyData</stp>
        <stp>ATR(S.DECK,MAType:=Sim,Period:=21)</stp>
        <stp>Bar</stp>
        <stp/>
        <stp>Close</stp>
        <stp>D</stp>
        <stp/>
        <stp/>
        <stp/>
        <stp/>
        <stp/>
        <stp>T</stp>
        <tr r="P133" s="1"/>
      </tp>
      <tp>
        <v>0.17</v>
        <stp/>
        <stp>StudyData</stp>
        <stp>ATR(S.TECH,MAType:=Sim,Period:=21)</stp>
        <stp>Bar</stp>
        <stp/>
        <stp>Close</stp>
        <stp>D</stp>
        <stp/>
        <stp/>
        <stp/>
        <stp/>
        <stp/>
        <stp>T</stp>
        <tr r="P432" s="1"/>
      </tp>
      <tp>
        <v>32.423809523800003</v>
        <stp/>
        <stp>StudyData</stp>
        <stp>ATR(S.DELL,MAType:=Sim,Period:=21)</stp>
        <stp>Bar</stp>
        <stp/>
        <stp>Close</stp>
        <stp>D</stp>
        <stp/>
        <stp/>
        <stp/>
        <stp/>
        <stp/>
        <stp>T</stp>
        <tr r="P134" s="1"/>
      </tp>
      <tp>
        <v>4.8847619048000004</v>
        <stp/>
        <stp>StudyData</stp>
        <stp>ATR(S.WELL,MAType:=Sim,Period:=21)</stp>
        <stp>Bar</stp>
        <stp/>
        <stp>Close</stp>
        <stp>D</stp>
        <stp/>
        <stp/>
        <stp/>
        <stp/>
        <stp/>
        <stp>T</stp>
        <tr r="P486" s="1"/>
      </tp>
      <tp>
        <v>1.5061904762</v>
        <stp/>
        <stp>StudyData</stp>
        <stp>ATR(S.GEHC,MAType:=Sim,Period:=21)</stp>
        <stp>Bar</stp>
        <stp/>
        <stp>Close</stp>
        <stp>D</stp>
        <stp/>
        <stp/>
        <stp/>
        <stp/>
        <stp/>
        <stp>T</stp>
        <tr r="P203" s="1"/>
      </tp>
      <tp>
        <v>20823518.0578532</v>
        <stp/>
        <stp>StudyData</stp>
        <stp>S.BSX</stp>
        <stp>MA</stp>
        <stp>InputChoice=Vol,MAType=Sim,Period=21</stp>
        <stp>MA</stp>
        <stp>D</stp>
        <stp>-1</stp>
        <stp>all</stp>
        <stp/>
        <stp/>
        <stp/>
        <stp>T</stp>
        <tr r="O71" s="1"/>
      </tp>
      <tp>
        <v>10650419.40089467</v>
        <stp/>
        <stp>StudyData</stp>
        <stp>S.CSX</stp>
        <stp>MA</stp>
        <stp>InputChoice=Vol,MAType=Sim,Period=21</stp>
        <stp>MA</stp>
        <stp>D</stp>
        <stp>-1</stp>
        <stp>all</stp>
        <stp/>
        <stp/>
        <stp/>
        <stp>T</stp>
        <tr r="O120" s="1"/>
      </tp>
      <tp>
        <v>3363470.1183753801</v>
        <stp/>
        <stp>StudyData</stp>
        <stp>S.PSX</stp>
        <stp>MA</stp>
        <stp>InputChoice=Vol,MAType=Sim,Period=21</stp>
        <stp>MA</stp>
        <stp>D</stp>
        <stp>-1</stp>
        <stp>all</stp>
        <stp/>
        <stp/>
        <stp/>
        <stp>T</stp>
        <tr r="O382" s="1"/>
      </tp>
      <tp>
        <v>169.55</v>
        <stp/>
        <stp>ContractData</stp>
        <stp>S.MMM</stp>
        <stp>LastTrade</stp>
        <stp/>
        <stp>T</stp>
        <tr r="C310" s="1"/>
      </tp>
      <tp>
        <v>1408765.3302799531</v>
        <stp/>
        <stp>StudyData</stp>
        <stp>S.HSY</stp>
        <stp>MA</stp>
        <stp>InputChoice=Vol,MAType=Sim,Period=21</stp>
        <stp>MA</stp>
        <stp>D</stp>
        <stp>-1</stp>
        <stp>all</stp>
        <stp/>
        <stp/>
        <stp/>
        <stp>T</stp>
        <tr r="O235" s="1"/>
      </tp>
      <tp>
        <v>675</v>
        <stp/>
        <stp>ContractData</stp>
        <stp>S.TMO</stp>
        <stp>LastTrade</stp>
        <stp/>
        <stp>T</stp>
        <tr r="C439" s="1"/>
      </tp>
      <tp>
        <v>525.06000000000006</v>
        <stp/>
        <stp>ContractData</stp>
        <stp>S.CMI</stp>
        <stp>LastTrade</stp>
        <stp/>
        <stp>T</stp>
        <tr r="C100" s="1"/>
      </tp>
      <tp>
        <v>30.75</v>
        <stp/>
        <stp>ContractData</stp>
        <stp>S.KMI</stp>
        <stp>LastTrade</stp>
        <stp/>
        <stp>T</stp>
        <tr r="C273" s="1"/>
      </tp>
      <tp>
        <v>630.59</v>
        <stp/>
        <stp>ContractData</stp>
        <stp>S.AMD</stp>
        <stp>LastTrade</stp>
        <stp/>
        <stp>T</stp>
        <tr r="C28" s="1"/>
      </tp>
      <tp>
        <v>222</v>
        <stp/>
        <stp>ContractData</stp>
        <stp>S.RMD</stp>
        <stp>LastTrade</stp>
        <stp/>
        <stp>T</stp>
        <tr r="C395" s="1"/>
      </tp>
      <tp t="s">
        <v/>
        <stp/>
        <stp>ContractData</stp>
        <stp>S.TSCO</stp>
        <stp>Low</stp>
        <stp/>
        <stp>T</stp>
        <tr r="I447" s="1"/>
      </tp>
      <tp t="s">
        <v/>
        <stp/>
        <stp>ContractData</stp>
        <stp>S.TSLA</stp>
        <stp>Low</stp>
        <stp/>
        <stp>T</stp>
        <tr r="I448" s="1"/>
      </tp>
      <tp>
        <v>250.74</v>
        <stp/>
        <stp>ContractData</stp>
        <stp>S.AME</stp>
        <stp>LastTrade</stp>
        <stp/>
        <stp>T</stp>
        <tr r="C29" s="1"/>
      </tp>
      <tp>
        <v>264.48</v>
        <stp/>
        <stp>ContractData</stp>
        <stp>S.CME</stp>
        <stp>LastTrade</stp>
        <stp/>
        <stp>T</stp>
        <tr r="C98" s="1"/>
      </tp>
      <tp>
        <v>762.21</v>
        <stp/>
        <stp>ContractData</stp>
        <stp>S.EME</stp>
        <stp>LastTrade</stp>
        <stp/>
        <stp>T</stp>
        <tr r="C161" s="1"/>
      </tp>
      <tp t="s">
        <v/>
        <stp/>
        <stp>ContractData</stp>
        <stp>S.TRGP</stp>
        <stp>Low</stp>
        <stp/>
        <stp>T</stp>
        <tr r="I443" s="1"/>
      </tp>
      <tp t="s">
        <v/>
        <stp/>
        <stp>ContractData</stp>
        <stp>S.TRMB</stp>
        <stp>Low</stp>
        <stp/>
        <stp>T</stp>
        <tr r="I444" s="1"/>
      </tp>
      <tp t="s">
        <v/>
        <stp/>
        <stp>ContractData</stp>
        <stp>S.TROW</stp>
        <stp>Low</stp>
        <stp/>
        <stp>T</stp>
        <tr r="I445" s="1"/>
      </tp>
      <tp>
        <v>31.330000000000002</v>
        <stp/>
        <stp>ContractData</stp>
        <stp>S.CMG</stp>
        <stp>LastTrade</stp>
        <stp/>
        <stp>T</stp>
        <tr r="C99" s="1"/>
      </tp>
      <tp>
        <v>585937.21784533397</v>
        <stp/>
        <stp>StudyData</stp>
        <stp>S.ESS</stp>
        <stp>MA</stp>
        <stp>InputChoice=Vol,MAType=Sim,Period=21</stp>
        <stp>MA</stp>
        <stp>D</stp>
        <stp>-1</stp>
        <stp>all</stp>
        <stp/>
        <stp/>
        <stp/>
        <stp>T</stp>
        <tr r="O168" s="1"/>
      </tp>
      <tp>
        <v>8007124.9974035304</v>
        <stp/>
        <stp>StudyData</stp>
        <stp>S.HST</stp>
        <stp>MA</stp>
        <stp>InputChoice=Vol,MAType=Sim,Period=21</stp>
        <stp>MA</stp>
        <stp>D</stp>
        <stp>-1</stp>
        <stp>all</stp>
        <stp/>
        <stp/>
        <stp/>
        <stp>T</stp>
        <tr r="O234" s="1"/>
      </tp>
      <tp>
        <v>4430879.1969569102</v>
        <stp/>
        <stp>StudyData</stp>
        <stp>S.VST</stp>
        <stp>MA</stp>
        <stp>InputChoice=Vol,MAType=Sim,Period=21</stp>
        <stp>MA</stp>
        <stp>D</stp>
        <stp>-1</stp>
        <stp>all</stp>
        <stp/>
        <stp/>
        <stp/>
        <stp>T</stp>
        <tr r="O476" s="1"/>
      </tp>
      <tp>
        <v>598497.21558299998</v>
        <stp/>
        <stp>StudyData</stp>
        <stp>S.WST</stp>
        <stp>MA</stp>
        <stp>InputChoice=Vol,MAType=Sim,Period=21</stp>
        <stp>MA</stp>
        <stp>D</stp>
        <stp>-1</stp>
        <stp>all</stp>
        <stp/>
        <stp/>
        <stp/>
        <stp>T</stp>
        <tr r="O493" s="1"/>
      </tp>
      <tp>
        <v>98.43</v>
        <stp/>
        <stp>ContractData</stp>
        <stp>S.KMB</stp>
        <stp>LastTrade</stp>
        <stp/>
        <stp>T</stp>
        <tr r="C272" s="1"/>
      </tp>
      <tp>
        <v>69.260000000000005</v>
        <stp/>
        <stp>ContractData</stp>
        <stp>S.WMB</stp>
        <stp>LastTrade</stp>
        <stp/>
        <stp>T</stp>
        <tr r="C489" s="1"/>
      </tp>
      <tp>
        <v>76.150000000000006</v>
        <stp/>
        <stp>ContractData</stp>
        <stp>S.OMC</stp>
        <stp>LastTrade</stp>
        <stp/>
        <stp>T</stp>
        <tr r="C350" s="1"/>
      </tp>
      <tp>
        <v>245</v>
        <stp/>
        <stp>ContractData</stp>
        <stp>S.VMC</stp>
        <stp>LastTrade</stp>
        <stp/>
        <stp>T</stp>
        <tr r="C470" s="1"/>
      </tp>
      <tp t="s">
        <v/>
        <stp/>
        <stp>ContractData</stp>
        <stp>S.TTWO</stp>
        <stp>Low</stp>
        <stp/>
        <stp>T</stp>
        <tr r="I451" s="1"/>
      </tp>
      <tp>
        <v>905071.81763371394</v>
        <stp/>
        <stp>StudyData</stp>
        <stp>S.MSI</stp>
        <stp>MA</stp>
        <stp>InputChoice=Vol,MAType=Sim,Period=21</stp>
        <stp>MA</stp>
        <stp>D</stp>
        <stp>-1</stp>
        <stp>all</stp>
        <stp/>
        <stp/>
        <stp/>
        <stp>T</stp>
        <tr r="O323" s="1"/>
      </tp>
      <tp>
        <v>62.86</v>
        <stp/>
        <stp>ContractData</stp>
        <stp>S.BMY</stp>
        <stp>LastTrade</stp>
        <stp/>
        <stp>T</stp>
        <tr r="C66" s="1"/>
      </tp>
      <tp>
        <v>1239942.507639905</v>
        <stp/>
        <stp>StudyData</stp>
        <stp>S.WSM</stp>
        <stp>MA</stp>
        <stp>InputChoice=Vol,MAType=Sim,Period=21</stp>
        <stp>MA</stp>
        <stp>D</stp>
        <stp>-1</stp>
        <stp>all</stp>
        <stp/>
        <stp/>
        <stp/>
        <stp>T</stp>
        <tr r="O492" s="1"/>
      </tp>
      <tp t="s">
        <v/>
        <stp/>
        <stp>ContractData</stp>
        <stp>S.TMUS</stp>
        <stp>Low</stp>
        <stp/>
        <stp>T</stp>
        <tr r="I440" s="1"/>
      </tp>
      <tp>
        <v>3813144.7905864799</v>
        <stp/>
        <stp>StudyData</stp>
        <stp>S.TSN</stp>
        <stp>MA</stp>
        <stp>InputChoice=Vol,MAType=Sim,Period=21</stp>
        <stp>MA</stp>
        <stp>D</stp>
        <stp>-1</stp>
        <stp>all</stp>
        <stp/>
        <stp/>
        <stp/>
        <stp>T</stp>
        <tr r="O449" s="1"/>
      </tp>
      <tp t="s">
        <v/>
        <stp/>
        <stp>ContractData</stp>
        <stp>S.ZBRA</stp>
        <stp>PerCentNetLastTrade</stp>
        <stp/>
        <stp>T</stp>
        <tr r="E503" s="1"/>
      </tp>
      <tp>
        <v>169.03</v>
        <stp/>
        <stp>ContractData</stp>
        <stp>S.AMT</stp>
        <stp>LastTrade</stp>
        <stp/>
        <stp>T</stp>
        <tr r="C32" s="1"/>
      </tp>
      <tp>
        <v>519.56000000000006</v>
        <stp/>
        <stp>ContractData</stp>
        <stp>S.LMT</stp>
        <stp>LastTrade</stp>
        <stp/>
        <stp>T</stp>
        <tr r="C286" s="1"/>
      </tp>
      <tp>
        <v>107.98</v>
        <stp/>
        <stp>ContractData</stp>
        <stp>S.WMT</stp>
        <stp>LastTrade</stp>
        <stp/>
        <stp>T</stp>
        <tr r="C490" s="1"/>
      </tp>
      <tp>
        <v>892196.21077228605</v>
        <stp/>
        <stp>StudyData</stp>
        <stp>S.PSA</stp>
        <stp>MA</stp>
        <stp>InputChoice=Vol,MAType=Sim,Period=21</stp>
        <stp>MA</stp>
        <stp>D</stp>
        <stp>-1</stp>
        <stp>all</stp>
        <stp/>
        <stp/>
        <stp/>
        <stp>T</stp>
        <tr r="O380" s="1"/>
      </tp>
      <tp>
        <v>7696321.7804898601</v>
        <stp/>
        <stp>StudyData</stp>
        <stp>S.USB</stp>
        <stp>MA</stp>
        <stp>InputChoice=Vol,MAType=Sim,Period=21</stp>
        <stp>MA</stp>
        <stp>D</stp>
        <stp>-1</stp>
        <stp>all</stp>
        <stp/>
        <stp/>
        <stp/>
        <stp>T</stp>
        <tr r="O464" s="1"/>
      </tp>
      <tp>
        <v>1144328.514647905</v>
        <stp/>
        <stp>StudyData</stp>
        <stp>S.NSC</stp>
        <stp>MA</stp>
        <stp>InputChoice=Vol,MAType=Sim,Period=21</stp>
        <stp>MA</stp>
        <stp>D</stp>
        <stp>-1</stp>
        <stp>all</stp>
        <stp/>
        <stp/>
        <stp/>
        <stp>T</stp>
        <tr r="O338" s="1"/>
      </tp>
      <tp>
        <v>493</v>
        <stp/>
        <stp>ContractData</stp>
        <stp>S.AMP</stp>
        <stp>LastTrade</stp>
        <stp/>
        <stp>T</stp>
        <tr r="C31" s="1"/>
      </tp>
      <tp>
        <v>158.22999999999999</v>
        <stp/>
        <stp>ContractData</stp>
        <stp>S.EMR</stp>
        <stp>LastTrade</stp>
        <stp/>
        <stp>T</stp>
        <tr r="C162" s="1"/>
      </tp>
      <tp t="s">
        <v/>
        <stp/>
        <stp>ContractData</stp>
        <stp>S.TECH</stp>
        <stp>Low</stp>
        <stp/>
        <stp>T</stp>
        <tr r="I432" s="1"/>
      </tp>
      <tp>
        <v>62.95</v>
        <stp/>
        <stp>ContractData</stp>
        <stp>S.CMS</stp>
        <stp>LastTrade</stp>
        <stp/>
        <stp>T</stp>
        <tr r="C101" s="1"/>
      </tp>
      <tp>
        <v>1710048.4134006191</v>
        <stp/>
        <stp>StudyData</stp>
        <stp>S.RSG</stp>
        <stp>MA</stp>
        <stp>InputChoice=Vol,MAType=Sim,Period=21</stp>
        <stp>MA</stp>
        <stp>D</stp>
        <stp>-1</stp>
        <stp>all</stp>
        <stp/>
        <stp/>
        <stp/>
        <stp>T</stp>
        <tr r="O400" s="1"/>
      </tp>
      <tp>
        <v>114.67</v>
        <stp/>
        <stp>ContractData</stp>
        <stp>S.CF</stp>
        <stp>LastTrade</stp>
        <stp/>
        <stp>T</stp>
        <tr r="C87" s="1"/>
      </tp>
      <tp>
        <v>333.37</v>
        <stp/>
        <stp>ContractData</stp>
        <stp>S.CB</stp>
        <stp>LastTrade</stp>
        <stp/>
        <stp>T</stp>
        <tr r="C79" s="1"/>
      </tp>
      <tp>
        <v>40.689047619</v>
        <stp/>
        <stp>StudyData</stp>
        <stp>S.NI</stp>
        <stp>MA</stp>
        <stp>InputChoice=Close,MAType=Sim,Period=21</stp>
        <stp>MA</stp>
        <stp>D</stp>
        <stp/>
        <stp>all</stp>
        <stp/>
        <stp/>
        <stp/>
        <stp>T</stp>
        <tr r="Q333" s="1"/>
      </tp>
      <tp>
        <v>86.06</v>
        <stp/>
        <stp>ContractData</stp>
        <stp>S.CL</stp>
        <stp>LastTrade</stp>
        <stp/>
        <stp>T</stp>
        <tr r="C95" s="1"/>
      </tp>
      <tp>
        <v>272.01</v>
        <stp/>
        <stp>ContractData</stp>
        <stp>S.CI</stp>
        <stp>LastTrade</stp>
        <stp/>
        <stp>T</stp>
        <tr r="C92" s="1"/>
      </tp>
      <tp>
        <v>238.036</v>
        <stp/>
        <stp>ContractData</stp>
        <stp>S.ROP</stp>
        <stp>T_CVol</stp>
        <stp/>
        <stp>T</stp>
        <tr r="N398" s="1"/>
      </tp>
      <tp>
        <v>51210.521327000002</v>
        <stp/>
        <stp>ContractData</stp>
        <stp>S.PEP</stp>
        <stp>T_CVol</stp>
        <stp/>
        <stp>T</stp>
        <tr r="N362" s="1"/>
      </tp>
      <tp>
        <v>857.47299999999996</v>
        <stp/>
        <stp>ContractData</stp>
        <stp>S.UNP</stp>
        <stp>T_CVol</stp>
        <stp/>
        <stp>T</stp>
        <tr r="N461" s="1"/>
      </tp>
      <tp>
        <v>57.570999999999998</v>
        <stp/>
        <stp>ContractData</stp>
        <stp>S.CNP</stp>
        <stp>T_CVol</stp>
        <stp/>
        <stp>T</stp>
        <tr r="N103" s="1"/>
      </tp>
      <tp>
        <v>8640.4156500000008</v>
        <stp/>
        <stp>ContractData</stp>
        <stp>S.COP</stp>
        <stp>T_CVol</stp>
        <stp/>
        <stp>T</stp>
        <tr r="N108" s="1"/>
      </tp>
      <tp>
        <v>20</v>
        <stp/>
        <stp>ContractData</stp>
        <stp>S.BXP</stp>
        <stp>T_CVol</stp>
        <stp/>
        <stp>T</stp>
        <tr r="N73" s="1"/>
      </tp>
      <tp>
        <v>251.01935499999999</v>
        <stp/>
        <stp>ContractData</stp>
        <stp>S.ADP</stp>
        <stp>T_CVol</stp>
        <stp/>
        <stp>T</stp>
        <tr r="N12" s="1"/>
      </tp>
      <tp>
        <v>3766.3464119999999</v>
        <stp/>
        <stp>ContractData</stp>
        <stp>S.AEP</stp>
        <stp>T_CVol</stp>
        <stp/>
        <stp>T</stp>
        <tr r="N15" s="1"/>
      </tp>
      <tp>
        <v>73.665000000000006</v>
        <stp/>
        <stp>ContractData</stp>
        <stp>S.AMP</stp>
        <stp>T_CVol</stp>
        <stp/>
        <stp>T</stp>
        <tr r="N31" s="1"/>
      </tp>
      <tp>
        <v>102811.842714</v>
        <stp/>
        <stp>ContractData</stp>
        <stp>S.APP</stp>
        <stp>T_CVol</stp>
        <stp/>
        <stp>T</stp>
        <tr r="N41" s="1"/>
      </tp>
      <tp>
        <v>8356.1358240000009</v>
        <stp/>
        <stp>ContractData</stp>
        <stp>S.AXP</stp>
        <stp>T_CVol</stp>
        <stp/>
        <stp>T</stp>
        <tr r="N50" s="1"/>
      </tp>
      <tp>
        <v>5400.2623569999996</v>
        <stp/>
        <stp>ContractData</stp>
        <stp>S.KDP</stp>
        <stp>T_CVol</stp>
        <stp/>
        <stp>T</stp>
        <tr r="N265" s="1"/>
      </tp>
      <tp>
        <v>2.0233333333000001</v>
        <stp/>
        <stp>StudyData</stp>
        <stp>ATR(S.SBUX,MAType:=Sim,Period:=21)</stp>
        <stp>Bar</stp>
        <stp/>
        <stp>Close</stp>
        <stp>D</stp>
        <stp/>
        <stp/>
        <stp/>
        <stp/>
        <stp/>
        <stp>T</stp>
        <tr r="P404" s="1"/>
      </tp>
      <tp>
        <v>10.3957142857</v>
        <stp/>
        <stp>StudyData</stp>
        <stp>ATR(S.ZBRA,MAType:=Sim,Period:=21)</stp>
        <stp>Bar</stp>
        <stp/>
        <stp>Close</stp>
        <stp>D</stp>
        <stp/>
        <stp/>
        <stp/>
        <stp/>
        <stp/>
        <stp>T</stp>
        <tr r="P503" s="1"/>
      </tp>
      <tp>
        <v>4.1833333333000002</v>
        <stp/>
        <stp>StudyData</stp>
        <stp>ATR(S.CBRE,MAType:=Sim,Period:=21)</stp>
        <stp>Bar</stp>
        <stp/>
        <stp>Close</stp>
        <stp>D</stp>
        <stp/>
        <stp/>
        <stp/>
        <stp/>
        <stp/>
        <stp>T</stp>
        <tr r="P81" s="1"/>
      </tp>
      <tp>
        <v>1.869047619</v>
        <stp/>
        <stp>StudyData</stp>
        <stp>ATR(S.UBER,MAType:=Sim,Period:=21)</stp>
        <stp>Bar</stp>
        <stp/>
        <stp>Close</stp>
        <stp>D</stp>
        <stp/>
        <stp/>
        <stp/>
        <stp/>
        <stp/>
        <stp>T</stp>
        <tr r="P456" s="1"/>
      </tp>
      <tp>
        <v>3.3580952381000002</v>
        <stp/>
        <stp>StudyData</stp>
        <stp>ATR(S.EBAY,MAType:=Sim,Period:=21)</stp>
        <stp>Bar</stp>
        <stp/>
        <stp>Close</stp>
        <stp>D</stp>
        <stp/>
        <stp/>
        <stp/>
        <stp/>
        <stp/>
        <stp>T</stp>
        <tr r="P152" s="1"/>
      </tp>
      <tp>
        <v>0.35047619050000001</v>
        <stp/>
        <stp>StudyData</stp>
        <stp>ATR(S.HBAN,MAType:=Sim,Period:=21)</stp>
        <stp>Bar</stp>
        <stp/>
        <stp>Close</stp>
        <stp>D</stp>
        <stp/>
        <stp/>
        <stp/>
        <stp/>
        <stp/>
        <stp>T</stp>
        <tr r="P221" s="1"/>
      </tp>
      <tp>
        <v>4.8785714285999999</v>
        <stp/>
        <stp>StudyData</stp>
        <stp>ATR(S.SBAC,MAType:=Sim,Period:=21)</stp>
        <stp>Bar</stp>
        <stp/>
        <stp>Close</stp>
        <stp>D</stp>
        <stp/>
        <stp/>
        <stp/>
        <stp/>
        <stp/>
        <stp>T</stp>
        <tr r="P403" s="1"/>
      </tp>
      <tp>
        <v>5.01</v>
        <stp/>
        <stp>StudyData</stp>
        <stp>ATR(S.ABBV,MAType:=Sim,Period:=21)</stp>
        <stp>Bar</stp>
        <stp/>
        <stp>Close</stp>
        <stp>D</stp>
        <stp/>
        <stp/>
        <stp/>
        <stp/>
        <stp/>
        <stp>T</stp>
        <tr r="P4" s="1"/>
      </tp>
      <tp>
        <v>5.1766666667000001</v>
        <stp/>
        <stp>StudyData</stp>
        <stp>ATR(S.ABNB,MAType:=Sim,Period:=21)</stp>
        <stp>Bar</stp>
        <stp/>
        <stp>Close</stp>
        <stp>D</stp>
        <stp/>
        <stp/>
        <stp/>
        <stp/>
        <stp/>
        <stp>T</stp>
        <tr r="P5" s="1"/>
      </tp>
      <tp>
        <v>9.5209523810000007</v>
        <stp/>
        <stp>StudyData</stp>
        <stp>ATR(S.CBOE,MAType:=Sim,Period:=21)</stp>
        <stp>Bar</stp>
        <stp/>
        <stp>Close</stp>
        <stp>D</stp>
        <stp/>
        <stp/>
        <stp/>
        <stp/>
        <stp/>
        <stp>T</stp>
        <tr r="P80" s="1"/>
      </tp>
      <tp>
        <v>8.0642857143000004</v>
        <stp/>
        <stp>StudyData</stp>
        <stp>ATR(S.JBHT,MAType:=Sim,Period:=21)</stp>
        <stp>Bar</stp>
        <stp/>
        <stp>Close</stp>
        <stp>D</stp>
        <stp/>
        <stp/>
        <stp/>
        <stp/>
        <stp/>
        <stp>T</stp>
        <tr r="P259" s="1"/>
      </tp>
      <tp>
        <v>2.7985714285999999</v>
        <stp/>
        <stp>StudyData</stp>
        <stp>ATR(S.IBKR,MAType:=Sim,Period:=21)</stp>
        <stp>Bar</stp>
        <stp/>
        <stp>Close</stp>
        <stp>D</stp>
        <stp/>
        <stp/>
        <stp/>
        <stp/>
        <stp/>
        <stp>T</stp>
        <tr r="P239" s="1"/>
      </tp>
      <tp>
        <v>3895522.9576730002</v>
        <stp/>
        <stp>StudyData</stp>
        <stp>S.RTX</stp>
        <stp>MA</stp>
        <stp>InputChoice=Vol,MAType=Sim,Period=21</stp>
        <stp>MA</stp>
        <stp>D</stp>
        <stp>-1</stp>
        <stp>all</stp>
        <stp/>
        <stp/>
        <stp/>
        <stp>T</stp>
        <tr r="O401" s="1"/>
      </tp>
      <tp>
        <v>3812080.6762061901</v>
        <stp/>
        <stp>StudyData</stp>
        <stp>S.STX</stp>
        <stp>MA</stp>
        <stp>InputChoice=Vol,MAType=Sim,Period=21</stp>
        <stp>MA</stp>
        <stp>D</stp>
        <stp>-1</stp>
        <stp>all</stp>
        <stp/>
        <stp/>
        <stp/>
        <stp>T</stp>
        <tr r="O421" s="1"/>
      </tp>
      <tp>
        <v>121</v>
        <stp/>
        <stp>ContractData</stp>
        <stp>S.SJM</stp>
        <stp>LastTrade</stp>
        <stp/>
        <stp>T</stp>
        <tr r="C407" s="1"/>
      </tp>
      <tp>
        <v>2395202.2695148098</v>
        <stp/>
        <stp>StudyData</stp>
        <stp>S.STZ</stp>
        <stp>MA</stp>
        <stp>InputChoice=Vol,MAType=Sim,Period=21</stp>
        <stp>MA</stp>
        <stp>D</stp>
        <stp>-1</stp>
        <stp>all</stp>
        <stp/>
        <stp/>
        <stp/>
        <stp>T</stp>
        <tr r="O422" s="1"/>
      </tp>
      <tp>
        <v>159.87</v>
        <stp/>
        <stp>ContractData</stp>
        <stp>S.RJF</stp>
        <stp>LastTrade</stp>
        <stp/>
        <stp>T</stp>
        <tr r="C393" s="1"/>
      </tp>
      <tp>
        <v>2941997.5489842901</v>
        <stp/>
        <stp>StudyData</stp>
        <stp>S.ETR</stp>
        <stp>MA</stp>
        <stp>InputChoice=Vol,MAType=Sim,Period=21</stp>
        <stp>MA</stp>
        <stp>D</stp>
        <stp>-1</stp>
        <stp>all</stp>
        <stp/>
        <stp/>
        <stp/>
        <stp>T</stp>
        <tr r="O170" s="1"/>
      </tp>
      <tp>
        <v>3759581.71823976</v>
        <stp/>
        <stp>StudyData</stp>
        <stp>S.VTR</stp>
        <stp>MA</stp>
        <stp>InputChoice=Vol,MAType=Sim,Period=21</stp>
        <stp>MA</stp>
        <stp>D</stp>
        <stp>-1</stp>
        <stp>all</stp>
        <stp/>
        <stp/>
        <stp/>
        <stp>T</stp>
        <tr r="O477" s="1"/>
      </tp>
      <tp>
        <v>231.1</v>
        <stp/>
        <stp>ContractData</stp>
        <stp>S.AJG</stp>
        <stp>LastTrade</stp>
        <stp/>
        <stp>T</stp>
        <tr r="C20" s="1"/>
      </tp>
      <tp t="s">
        <v/>
        <stp/>
        <stp>ContractData</stp>
        <stp>S.SPGI</stp>
        <stp>Low</stp>
        <stp/>
        <stp>T</stp>
        <tr r="I416" s="1"/>
      </tp>
      <tp>
        <v>4651679.2454622397</v>
        <stp/>
        <stp>StudyData</stp>
        <stp>S.ZTS</stp>
        <stp>MA</stp>
        <stp>InputChoice=Vol,MAType=Sim,Period=21</stp>
        <stp>MA</stp>
        <stp>D</stp>
        <stp>-1</stp>
        <stp>all</stp>
        <stp/>
        <stp/>
        <stp/>
        <stp>T</stp>
        <tr r="O504" s="1"/>
      </tp>
      <tp t="s">
        <v/>
        <stp/>
        <stp>ContractData</stp>
        <stp>S.SWKS</stp>
        <stp>Low</stp>
        <stp/>
        <stp>T</stp>
        <tr r="I425" s="1"/>
      </tp>
      <tp>
        <v>1909643.3489641431</v>
        <stp/>
        <stp>StudyData</stp>
        <stp>S.STT</stp>
        <stp>MA</stp>
        <stp>InputChoice=Vol,MAType=Sim,Period=21</stp>
        <stp>MA</stp>
        <stp>D</stp>
        <stp>-1</stp>
        <stp>all</stp>
        <stp/>
        <stp/>
        <stp/>
        <stp>T</stp>
        <tr r="O420" s="1"/>
      </tp>
      <tp>
        <v>2322234.8931955202</v>
        <stp/>
        <stp>StudyData</stp>
        <stp>S.FTV</stp>
        <stp>MA</stp>
        <stp>InputChoice=Vol,MAType=Sim,Period=21</stp>
        <stp>MA</stp>
        <stp>D</stp>
        <stp>-1</stp>
        <stp>all</stp>
        <stp/>
        <stp/>
        <stp/>
        <stp>T</stp>
        <tr r="O199" s="1"/>
      </tp>
      <tp t="s">
        <v/>
        <stp/>
        <stp>ContractData</stp>
        <stp>S.STLD</stp>
        <stp>Low</stp>
        <stp/>
        <stp>T</stp>
        <tr r="I419" s="1"/>
      </tp>
      <tp>
        <v>1238157.5640606191</v>
        <stp/>
        <stp>StudyData</stp>
        <stp>S.ITW</stp>
        <stp>MA</stp>
        <stp>InputChoice=Vol,MAType=Sim,Period=21</stp>
        <stp>MA</stp>
        <stp>D</stp>
        <stp>-1</stp>
        <stp>all</stp>
        <stp/>
        <stp/>
        <stp/>
        <stp>T</stp>
        <tr r="O256" s="1"/>
      </tp>
      <tp>
        <v>506707.955214952</v>
        <stp/>
        <stp>StudyData</stp>
        <stp>S.WTW</stp>
        <stp>MA</stp>
        <stp>InputChoice=Vol,MAType=Sim,Period=21</stp>
        <stp>MA</stp>
        <stp>D</stp>
        <stp>-1</stp>
        <stp>all</stp>
        <stp/>
        <stp/>
        <stp/>
        <stp>T</stp>
        <tr r="O494" s="1"/>
      </tp>
      <tp>
        <v>130.06</v>
        <stp/>
        <stp>ContractData</stp>
        <stp>S.TJX</stp>
        <stp>LastTrade</stp>
        <stp/>
        <stp>T</stp>
        <tr r="C437" s="1"/>
      </tp>
      <tp t="s">
        <v/>
        <stp/>
        <stp>ContractData</stp>
        <stp>S.SOLV</stp>
        <stp>Low</stp>
        <stp/>
        <stp>T</stp>
        <tr r="I414" s="1"/>
      </tp>
      <tp t="s">
        <v/>
        <stp/>
        <stp>ContractData</stp>
        <stp>S.SNDK</stp>
        <stp>Low</stp>
        <stp/>
        <stp>T</stp>
        <tr r="I411" s="1"/>
      </tp>
      <tp t="s">
        <v/>
        <stp/>
        <stp>ContractData</stp>
        <stp>S.SNPS</stp>
        <stp>Low</stp>
        <stp/>
        <stp>T</stp>
        <tr r="I412" s="1"/>
      </tp>
      <tp t="s">
        <v/>
        <stp/>
        <stp>ContractData</stp>
        <stp>S.SMCI</stp>
        <stp>Low</stp>
        <stp/>
        <stp>T</stp>
        <tr r="I409" s="1"/>
      </tp>
      <tp>
        <v>2054952.858559571</v>
        <stp/>
        <stp>StudyData</stp>
        <stp>S.ETN</stp>
        <stp>MA</stp>
        <stp>InputChoice=Vol,MAType=Sim,Period=21</stp>
        <stp>MA</stp>
        <stp>D</stp>
        <stp>-1</stp>
        <stp>all</stp>
        <stp/>
        <stp/>
        <stp/>
        <stp>T</stp>
        <tr r="O169" s="1"/>
      </tp>
      <tp>
        <v>1000558.5484068569</v>
        <stp/>
        <stp>StudyData</stp>
        <stp>S.ATO</stp>
        <stp>MA</stp>
        <stp>InputChoice=Vol,MAType=Sim,Period=21</stp>
        <stp>MA</stp>
        <stp>D</stp>
        <stp>-1</stp>
        <stp>all</stp>
        <stp/>
        <stp/>
        <stp/>
        <stp>T</stp>
        <tr r="O45" s="1"/>
      </tp>
      <tp t="s">
        <v/>
        <stp/>
        <stp>ContractData</stp>
        <stp>S.SCHW</stp>
        <stp>Low</stp>
        <stp/>
        <stp>T</stp>
        <tr r="I405" s="1"/>
      </tp>
      <tp t="s">
        <v/>
        <stp/>
        <stp>ContractData</stp>
        <stp>S.SBAC</stp>
        <stp>Low</stp>
        <stp/>
        <stp>T</stp>
        <tr r="I403" s="1"/>
      </tp>
      <tp t="s">
        <v/>
        <stp/>
        <stp>ContractData</stp>
        <stp>S.SBUX</stp>
        <stp>Low</stp>
        <stp/>
        <stp>T</stp>
        <tr r="I404" s="1"/>
      </tp>
      <tp>
        <v>1088246.3215119049</v>
        <stp/>
        <stp>StudyData</stp>
        <stp>S.MTB</stp>
        <stp>MA</stp>
        <stp>InputChoice=Vol,MAType=Sim,Period=21</stp>
        <stp>MA</stp>
        <stp>D</stp>
        <stp>-1</stp>
        <stp>all</stp>
        <stp/>
        <stp/>
        <stp/>
        <stp>T</stp>
        <tr r="O324" s="1"/>
      </tp>
      <tp>
        <v>1679063.652451572</v>
        <stp/>
        <stp>StudyData</stp>
        <stp>S.PTC</stp>
        <stp>MA</stp>
        <stp>InputChoice=Vol,MAType=Sim,Period=21</stp>
        <stp>MA</stp>
        <stp>D</stp>
        <stp>-1</stp>
        <stp>all</stp>
        <stp/>
        <stp/>
        <stp/>
        <stp>T</stp>
        <tr r="O383" s="1"/>
      </tp>
      <tp>
        <v>215316.11825342861</v>
        <stp/>
        <stp>StudyData</stp>
        <stp>S.MTD</stp>
        <stp>MA</stp>
        <stp>InputChoice=Vol,MAType=Sim,Period=21</stp>
        <stp>MA</stp>
        <stp>D</stp>
        <stp>-1</stp>
        <stp>all</stp>
        <stp/>
        <stp/>
        <stp/>
        <stp>T</stp>
        <tr r="O325" s="1"/>
      </tp>
      <tp>
        <v>1671874.2362498569</v>
        <stp/>
        <stp>StudyData</stp>
        <stp>S.DTE</stp>
        <stp>MA</stp>
        <stp>InputChoice=Vol,MAType=Sim,Period=21</stp>
        <stp>MA</stp>
        <stp>D</stp>
        <stp>-1</stp>
        <stp>all</stp>
        <stp/>
        <stp/>
        <stp/>
        <stp>T</stp>
        <tr r="O147" s="1"/>
      </tp>
      <tp>
        <v>661407.01212619105</v>
        <stp/>
        <stp>StudyData</stp>
        <stp>S.STE</stp>
        <stp>MA</stp>
        <stp>InputChoice=Vol,MAType=Sim,Period=21</stp>
        <stp>MA</stp>
        <stp>D</stp>
        <stp>-1</stp>
        <stp>all</stp>
        <stp/>
        <stp/>
        <stp/>
        <stp>T</stp>
        <tr r="O418" s="1"/>
      </tp>
      <tp>
        <v>109</v>
        <stp/>
        <stp>ContractData</stp>
        <stp>S.BG</stp>
        <stp>LastTrade</stp>
        <stp/>
        <stp>T</stp>
        <tr r="C61" s="1"/>
      </tp>
      <tp>
        <v>288.7</v>
        <stp/>
        <stp>ContractData</stp>
        <stp>S.BE</stp>
        <stp>LastTrade</stp>
        <stp/>
        <stp>T</stp>
        <tr r="C58" s="1"/>
      </tp>
      <tp>
        <v>198.07</v>
        <stp/>
        <stp>ContractData</stp>
        <stp>S.BA</stp>
        <stp>LastTrade</stp>
        <stp/>
        <stp>T</stp>
        <tr r="C52" s="1"/>
      </tp>
      <tp>
        <v>72.609047618999995</v>
        <stp/>
        <stp>StudyData</stp>
        <stp>S.ON</stp>
        <stp>MA</stp>
        <stp>InputChoice=Close,MAType=Sim,Period=21</stp>
        <stp>MA</stp>
        <stp>D</stp>
        <stp/>
        <stp>all</stp>
        <stp/>
        <stp/>
        <stp/>
        <stp>T</stp>
        <tr r="Q351" s="1"/>
      </tp>
      <tp>
        <v>17026.951259000001</v>
        <stp/>
        <stp>ContractData</stp>
        <stp>S.HPQ</stp>
        <stp>T_CVol</stp>
        <stp/>
        <stp>T</stp>
        <tr r="N231" s="1"/>
      </tp>
      <tp>
        <v>163.77000000000001</v>
        <stp/>
        <stp>ContractData</stp>
        <stp>S.BR</stp>
        <stp>LastTrade</stp>
        <stp/>
        <stp>T</stp>
        <tr r="C68" s="1"/>
      </tp>
      <tp>
        <v>118.42</v>
        <stp/>
        <stp>ContractData</stp>
        <stp>S.BX</stp>
        <stp>LastTrade</stp>
        <stp/>
        <stp>T</stp>
        <tr r="C72" s="1"/>
      </tp>
      <tp>
        <v>0</v>
        <stp/>
        <stp>ContractData</stp>
        <stp>S.GOOGL</stp>
        <stp>NetLastTrade</stp>
        <stp/>
        <stp>T</stp>
        <tr r="D213" s="1"/>
      </tp>
      <tp>
        <v>1.7433333333000001</v>
        <stp/>
        <stp>StudyData</stp>
        <stp>ATR(S.ACGL,MAType:=Sim,Period:=21)</stp>
        <stp>Bar</stp>
        <stp/>
        <stp>Close</stp>
        <stp>D</stp>
        <stp/>
        <stp/>
        <stp/>
        <stp/>
        <stp/>
        <stp>T</stp>
        <tr r="P7" s="1"/>
      </tp>
      <tp>
        <v>2.6114285713999998</v>
        <stp/>
        <stp>StudyData</stp>
        <stp>ATR(S.PCAR,MAType:=Sim,Period:=21)</stp>
        <stp>Bar</stp>
        <stp/>
        <stp>Close</stp>
        <stp>D</stp>
        <stp/>
        <stp/>
        <stp/>
        <stp/>
        <stp/>
        <stp>T</stp>
        <tr r="P359" s="1"/>
      </tp>
      <tp>
        <v>0.51857142860000005</v>
        <stp/>
        <stp>StudyData</stp>
        <stp>ATR(S.NCLH,MAType:=Sim,Period:=21)</stp>
        <stp>Bar</stp>
        <stp/>
        <stp>Close</stp>
        <stp>D</stp>
        <stp/>
        <stp/>
        <stp/>
        <stp/>
        <stp/>
        <stp>T</stp>
        <tr r="P327" s="1"/>
      </tp>
      <tp>
        <v>8.4652380952000001</v>
        <stp/>
        <stp>StudyData</stp>
        <stp>ATR(S.QCOM,MAType:=Sim,Period:=21)</stp>
        <stp>Bar</stp>
        <stp/>
        <stp>Close</stp>
        <stp>D</stp>
        <stp/>
        <stp/>
        <stp/>
        <stp/>
        <stp/>
        <stp>T</stp>
        <tr r="P387" s="1"/>
      </tp>
      <tp>
        <v>2.4285714286000002</v>
        <stp/>
        <stp>StudyData</stp>
        <stp>ATR(S.MCHP,MAType:=Sim,Period:=21)</stp>
        <stp>Bar</stp>
        <stp/>
        <stp>Close</stp>
        <stp>D</stp>
        <stp/>
        <stp/>
        <stp/>
        <stp/>
        <stp/>
        <stp>T</stp>
        <tr r="P300" s="1"/>
      </tp>
      <tp>
        <v>2.2361904762</v>
        <stp/>
        <stp>StudyData</stp>
        <stp>ATR(S.SCHW,MAType:=Sim,Period:=21)</stp>
        <stp>Bar</stp>
        <stp/>
        <stp>Close</stp>
        <stp>D</stp>
        <stp/>
        <stp/>
        <stp/>
        <stp/>
        <stp/>
        <stp>T</stp>
        <tr r="P405" s="1"/>
      </tp>
      <tp>
        <v>2.6242857143</v>
        <stp/>
        <stp>StudyData</stp>
        <stp>ATR(S.ECHO,MAType:=Sim,Period:=21)</stp>
        <stp>Bar</stp>
        <stp/>
        <stp>Close</stp>
        <stp>D</stp>
        <stp/>
        <stp/>
        <stp/>
        <stp/>
        <stp/>
        <stp>T</stp>
        <tr r="P153" s="1"/>
      </tp>
      <tp>
        <v>182.67000000000002</v>
        <stp/>
        <stp>ContractData</stp>
        <stp>S.TKO</stp>
        <stp>LastTrade</stp>
        <stp/>
        <stp>T</stp>
        <tr r="C438" s="1"/>
      </tp>
      <tp>
        <v>88.63</v>
        <stp/>
        <stp>ContractData</stp>
        <stp>S.OKE</stp>
        <stp>LastTrade</stp>
        <stp/>
        <stp>T</stp>
        <tr r="C349" s="1"/>
      </tp>
      <tp>
        <v>35.75</v>
        <stp/>
        <stp>ContractData</stp>
        <stp>S.NKE</stp>
        <stp>LastTrade</stp>
        <stp/>
        <stp>T</stp>
        <tr r="C334" s="1"/>
      </tp>
      <tp>
        <v>237.18</v>
        <stp/>
        <stp>ContractData</stp>
        <stp>S.PKG</stp>
        <stp>LastTrade</stp>
        <stp/>
        <stp>T</stp>
        <tr r="C369" s="1"/>
      </tp>
      <tp t="s">
        <v/>
        <stp/>
        <stp>ContractData</stp>
        <stp>S.RVTY</stp>
        <stp>Low</stp>
        <stp/>
        <stp>T</stp>
        <tr r="I402" s="1"/>
      </tp>
      <tp>
        <v>5855383.3625351004</v>
        <stp/>
        <stp>StudyData</stp>
        <stp>S.LUV</stp>
        <stp>MA</stp>
        <stp>InputChoice=Vol,MAType=Sim,Period=21</stp>
        <stp>MA</stp>
        <stp>D</stp>
        <stp>-1</stp>
        <stp>all</stp>
        <stp/>
        <stp/>
        <stp/>
        <stp>T</stp>
        <tr r="O291" s="1"/>
      </tp>
      <tp>
        <v>47.94</v>
        <stp/>
        <stp>ContractData</stp>
        <stp>S.MKC</stp>
        <stp>LastTrade</stp>
        <stp/>
        <stp>T</stp>
        <tr r="C308" s="1"/>
      </tp>
      <tp>
        <v>3829139.52959705</v>
        <stp/>
        <stp>StudyData</stp>
        <stp>S.DUK</stp>
        <stp>MA</stp>
        <stp>InputChoice=Vol,MAType=Sim,Period=21</stp>
        <stp>MA</stp>
        <stp>D</stp>
        <stp>-1</stp>
        <stp>all</stp>
        <stp/>
        <stp/>
        <stp/>
        <stp>T</stp>
        <tr r="O148" s="1"/>
      </tp>
      <tp t="s">
        <v/>
        <stp/>
        <stp>ContractData</stp>
        <stp>S.ROST</stp>
        <stp>Low</stp>
        <stp/>
        <stp>T</stp>
        <tr r="I399" s="1"/>
      </tp>
      <tp>
        <v>966679.591681191</v>
        <stp/>
        <stp>StudyData</stp>
        <stp>S.HUM</stp>
        <stp>MA</stp>
        <stp>InputChoice=Vol,MAType=Sim,Period=21</stp>
        <stp>MA</stp>
        <stp>D</stp>
        <stp>-1</stp>
        <stp>all</stp>
        <stp/>
        <stp/>
        <stp/>
        <stp>T</stp>
        <tr r="O237" s="1"/>
      </tp>
      <tp>
        <v>2271029.4901768998</v>
        <stp/>
        <stp>StudyData</stp>
        <stp>S.YUM</stp>
        <stp>MA</stp>
        <stp>InputChoice=Vol,MAType=Sim,Period=21</stp>
        <stp>MA</stp>
        <stp>D</stp>
        <stp>-1</stp>
        <stp>all</stp>
        <stp/>
        <stp/>
        <stp/>
        <stp>T</stp>
        <tr r="O501" s="1"/>
      </tp>
      <tp>
        <v>1207937.875661857</v>
        <stp/>
        <stp>StudyData</stp>
        <stp>S.NUE</stp>
        <stp>MA</stp>
        <stp>InputChoice=Vol,MAType=Sim,Period=21</stp>
        <stp>MA</stp>
        <stp>D</stp>
        <stp>-1</stp>
        <stp>all</stp>
        <stp/>
        <stp/>
        <stp/>
        <stp>T</stp>
        <tr r="O341" s="1"/>
      </tp>
      <tp>
        <v>57.83</v>
        <stp/>
        <stp>ContractData</stp>
        <stp>S.BKR</stp>
        <stp>LastTrade</stp>
        <stp/>
        <stp>T</stp>
        <tr r="C64" s="1"/>
      </tp>
      <tp>
        <v>96.67</v>
        <stp/>
        <stp>ContractData</stp>
        <stp>S.KKR</stp>
        <stp>LastTrade</stp>
        <stp/>
        <stp>T</stp>
        <tr r="C270" s="1"/>
      </tp>
      <tp t="s">
        <v/>
        <stp/>
        <stp>ContractData</stp>
        <stp>S.REGN</stp>
        <stp>Low</stp>
        <stp/>
        <stp>T</stp>
        <tr r="I391" s="1"/>
      </tp>
      <tp t="s">
        <v/>
        <stp/>
        <stp>ContractData</stp>
        <stp>S.RDDT</stp>
        <stp>Low</stp>
        <stp/>
        <stp>T</stp>
        <tr r="I389" s="1"/>
      </tp>
      <tp>
        <v>320.08857142860001</v>
        <stp/>
        <stp>StudyData</stp>
        <stp>S.LH</stp>
        <stp>MA</stp>
        <stp>InputChoice=Close,MAType=Sim,Period=21</stp>
        <stp>MA</stp>
        <stp>D</stp>
        <stp/>
        <stp>all</stp>
        <stp/>
        <stp/>
        <stp/>
        <stp>T</stp>
        <tr r="Q280" s="1"/>
      </tp>
      <tp>
        <v>347.481044</v>
        <stp/>
        <stp>ContractData</stp>
        <stp>S.PGR</stp>
        <stp>T_CVol</stp>
        <stp/>
        <stp>T</stp>
        <tr r="N366" s="1"/>
      </tp>
      <tp>
        <v>79</v>
        <stp/>
        <stp>ContractData</stp>
        <stp>S.PNR</stp>
        <stp>T_CVol</stp>
        <stp/>
        <stp>T</stp>
        <tr r="N374" s="1"/>
      </tp>
      <tp>
        <v>711.06003399999997</v>
        <stp/>
        <stp>ContractData</stp>
        <stp>S.PWR</stp>
        <stp>T_CVol</stp>
        <stp/>
        <stp>T</stp>
        <tr r="N384" s="1"/>
      </tp>
      <tp>
        <v>1420.9278119999999</v>
        <stp/>
        <stp>ContractData</stp>
        <stp>S.VTR</stp>
        <stp>T_CVol</stp>
        <stp/>
        <stp>T</stp>
        <tr r="N477" s="1"/>
      </tp>
      <tp>
        <v>0.64100000000000001</v>
        <stp/>
        <stp>ContractData</stp>
        <stp>S.UDR</stp>
        <stp>T_CVol</stp>
        <stp/>
        <stp>T</stp>
        <tr r="N457" s="1"/>
      </tp>
      <tp>
        <v>11081.816472</v>
        <stp/>
        <stp>ContractData</stp>
        <stp>S.TER</stp>
        <stp>T_CVol</stp>
        <stp/>
        <stp>T</stp>
        <tr r="N434" s="1"/>
      </tp>
      <tp>
        <v>410.61500000000001</v>
        <stp/>
        <stp>ContractData</stp>
        <stp>S.TPR</stp>
        <stp>T_CVol</stp>
        <stp/>
        <stp>T</stp>
        <tr r="N442" s="1"/>
      </tp>
      <tp>
        <v>7.2489999999999997</v>
        <stp/>
        <stp>ContractData</stp>
        <stp>S.COR</stp>
        <stp>T_CVol</stp>
        <stp/>
        <stp>T</stp>
        <tr r="N109" s="1"/>
      </tp>
      <tp>
        <v>1386.477525</v>
        <stp/>
        <stp>ContractData</stp>
        <stp>S.BKR</stp>
        <stp>T_CVol</stp>
        <stp/>
        <stp>T</stp>
        <tr r="N64" s="1"/>
      </tp>
      <tp>
        <v>88.116660999999993</v>
        <stp/>
        <stp>ContractData</stp>
        <stp>S.EMR</stp>
        <stp>T_CVol</stp>
        <stp/>
        <stp>T</stp>
        <tr r="N162" s="1"/>
      </tp>
      <tp>
        <v>74</v>
        <stp/>
        <stp>ContractData</stp>
        <stp>S.ETR</stp>
        <stp>T_CVol</stp>
        <stp/>
        <stp>T</stp>
        <tr r="N170" s="1"/>
      </tp>
      <tp>
        <v>3</v>
        <stp/>
        <stp>ContractData</stp>
        <stp>S.EXR</stp>
        <stp>T_CVol</stp>
        <stp/>
        <stp>T</stp>
        <tr r="N177" s="1"/>
      </tp>
      <tp>
        <v>864.15676199999996</v>
        <stp/>
        <stp>ContractData</stp>
        <stp>S.DLR</stp>
        <stp>T_CVol</stp>
        <stp/>
        <stp>T</stp>
        <tr r="N140" s="1"/>
      </tp>
      <tp>
        <v>972.95554200000004</v>
        <stp/>
        <stp>ContractData</stp>
        <stp>S.DHR</stp>
        <stp>T_CVol</stp>
        <stp/>
        <stp>T</stp>
        <tr r="N138" s="1"/>
      </tp>
      <tp>
        <v>151.18303700000001</v>
        <stp/>
        <stp>ContractData</stp>
        <stp>S.KKR</stp>
        <stp>T_CVol</stp>
        <stp/>
        <stp>T</stp>
        <tr r="N270" s="1"/>
      </tp>
      <tp t="s">
        <v/>
        <stp/>
        <stp>ContractData</stp>
        <stp>S.NVR</stp>
        <stp>T_CVol</stp>
        <stp/>
        <stp>T</stp>
        <tr r="N343" s="1"/>
      </tp>
      <tp>
        <v>261.08300000000003</v>
        <stp/>
        <stp>ContractData</stp>
        <stp>S.MAR</stp>
        <stp>T_CVol</stp>
        <stp/>
        <stp>T</stp>
        <tr r="N297" s="1"/>
      </tp>
      <tp>
        <v>10017309.76777976</v>
        <stp/>
        <stp>StudyData</stp>
        <stp>S.CVX</stp>
        <stp>MA</stp>
        <stp>InputChoice=Vol,MAType=Sim,Period=21</stp>
        <stp>MA</stp>
        <stp>D</stp>
        <stp>-1</stp>
        <stp>all</stp>
        <stp/>
        <stp/>
        <stp/>
        <stp>T</stp>
        <tr r="O126" s="1"/>
      </tp>
      <tp>
        <v>119.85000000000001</v>
        <stp/>
        <stp>ContractData</stp>
        <stp>S.PHM</stp>
        <stp>LastTrade</stp>
        <stp/>
        <stp>T</stp>
        <tr r="C368" s="1"/>
      </tp>
      <tp>
        <v>1174944.8374925719</v>
        <stp/>
        <stp>StudyData</stp>
        <stp>S.AVY</stp>
        <stp>MA</stp>
        <stp>InputChoice=Vol,MAType=Sim,Period=21</stp>
        <stp>MA</stp>
        <stp>D</stp>
        <stp>-1</stp>
        <stp>all</stp>
        <stp/>
        <stp/>
        <stp/>
        <stp>T</stp>
        <tr r="O47" s="1"/>
      </tp>
      <tp>
        <v>4163513.5394085702</v>
        <stp/>
        <stp>StudyData</stp>
        <stp>S.IVZ</stp>
        <stp>MA</stp>
        <stp>InputChoice=Vol,MAType=Sim,Period=21</stp>
        <stp>MA</stp>
        <stp>D</stp>
        <stp>-1</stp>
        <stp>all</stp>
        <stp/>
        <stp/>
        <stp/>
        <stp>T</stp>
        <tr r="O257" s="1"/>
      </tp>
      <tp>
        <v>141.51</v>
        <stp/>
        <stp>ContractData</stp>
        <stp>S.DHI</stp>
        <stp>LastTrade</stp>
        <stp/>
        <stp>T</stp>
        <tr r="C137" s="1"/>
      </tp>
      <tp>
        <v>96.38</v>
        <stp/>
        <stp>ContractData</stp>
        <stp>S.CHD</stp>
        <stp>LastTrade</stp>
        <stp/>
        <stp>T</stp>
        <tr r="C89" s="1"/>
      </tp>
      <tp>
        <v>41118.423814857197</v>
        <stp/>
        <stp>StudyData</stp>
        <stp>S.NVR</stp>
        <stp>MA</stp>
        <stp>InputChoice=Vol,MAType=Sim,Period=21</stp>
        <stp>MA</stp>
        <stp>D</stp>
        <stp>-1</stp>
        <stp>all</stp>
        <stp/>
        <stp/>
        <stp/>
        <stp>T</stp>
        <tr r="O343" s="1"/>
      </tp>
      <tp>
        <v>6034352.6286299499</v>
        <stp/>
        <stp>StudyData</stp>
        <stp>S.LVS</stp>
        <stp>MA</stp>
        <stp>InputChoice=Vol,MAType=Sim,Period=21</stp>
        <stp>MA</stp>
        <stp>D</stp>
        <stp>-1</stp>
        <stp>all</stp>
        <stp/>
        <stp/>
        <stp/>
        <stp>T</stp>
        <tr r="O292" s="1"/>
      </tp>
      <tp>
        <v>7437725.9057853296</v>
        <stp/>
        <stp>StudyData</stp>
        <stp>S.CVS</stp>
        <stp>MA</stp>
        <stp>InputChoice=Vol,MAType=Sim,Period=21</stp>
        <stp>MA</stp>
        <stp>D</stp>
        <stp>-1</stp>
        <stp>all</stp>
        <stp/>
        <stp/>
        <stp/>
        <stp>T</stp>
        <tr r="O125" s="1"/>
      </tp>
      <tp>
        <v>23.63</v>
        <stp/>
        <stp>ContractData</stp>
        <stp>S.KHC</stp>
        <stp>LastTrade</stp>
        <stp/>
        <stp>T</stp>
        <tr r="C268" s="1"/>
      </tp>
      <tp>
        <v>237.69</v>
        <stp/>
        <stp>ContractData</stp>
        <stp>S.LHX</stp>
        <stp>LastTrade</stp>
        <stp/>
        <stp>T</stp>
        <tr r="C281" s="1"/>
      </tp>
      <tp>
        <v>12967362.57363914</v>
        <stp/>
        <stp>StudyData</stp>
        <stp>S.DVN</stp>
        <stp>MA</stp>
        <stp>InputChoice=Vol,MAType=Sim,Period=21</stp>
        <stp>MA</stp>
        <stp>D</stp>
        <stp>-1</stp>
        <stp>all</stp>
        <stp/>
        <stp/>
        <stp/>
        <stp>T</stp>
        <tr r="O150" s="1"/>
      </tp>
      <tp t="s">
        <v/>
        <stp/>
        <stp>ContractData</stp>
        <stp>S.QCOM</stp>
        <stp>Low</stp>
        <stp/>
        <stp>T</stp>
        <tr r="I387" s="1"/>
      </tp>
      <tp>
        <v>714080.36313985696</v>
        <stp/>
        <stp>StudyData</stp>
        <stp>S.DVA</stp>
        <stp>MA</stp>
        <stp>InputChoice=Vol,MAType=Sim,Period=21</stp>
        <stp>MA</stp>
        <stp>D</stp>
        <stp>-1</stp>
        <stp>all</stp>
        <stp/>
        <stp/>
        <stp/>
        <stp>T</stp>
        <tr r="O149" s="1"/>
      </tp>
      <tp>
        <v>329.1</v>
        <stp/>
        <stp>ContractData</stp>
        <stp>S.SHW</stp>
        <stp>LastTrade</stp>
        <stp/>
        <stp>T</stp>
        <tr r="C406" s="1"/>
      </tp>
      <tp>
        <v>224.49</v>
        <stp/>
        <stp>ContractData</stp>
        <stp>S.DHR</stp>
        <stp>LastTrade</stp>
        <stp/>
        <stp>T</stp>
        <tr r="C138" s="1"/>
      </tp>
      <tp>
        <v>178.86</v>
        <stp/>
        <stp>ContractData</stp>
        <stp>S.UHS</stp>
        <stp>LastTrade</stp>
        <stp/>
        <stp>T</stp>
        <tr r="C458" s="1"/>
      </tp>
      <tp>
        <v>26738950.752207801</v>
        <stp/>
        <stp>StudyData</stp>
        <stp>S.GOOGL</stp>
        <stp>MA</stp>
        <stp>InputChoice=Vol,MAType=Sim,Period=21</stp>
        <stp>MA</stp>
        <stp>D</stp>
        <stp>-1</stp>
        <stp>all</stp>
        <stp/>
        <stp/>
        <stp/>
        <stp>T</stp>
        <tr r="O213" s="1"/>
      </tp>
      <tp>
        <v>572.5223809524</v>
        <stp/>
        <stp>StudyData</stp>
        <stp>S.MA</stp>
        <stp>MA</stp>
        <stp>InputChoice=Close,MAType=Sim,Period=21</stp>
        <stp>MA</stp>
        <stp>D</stp>
        <stp/>
        <stp>all</stp>
        <stp/>
        <stp/>
        <stp/>
        <stp>T</stp>
        <tr r="Q295" s="1"/>
      </tp>
      <tp>
        <v>69.0876190476</v>
        <stp/>
        <stp>StudyData</stp>
        <stp>S.MO</stp>
        <stp>MA</stp>
        <stp>InputChoice=Close,MAType=Sim,Period=21</stp>
        <stp>MA</stp>
        <stp>D</stp>
        <stp/>
        <stp>all</stp>
        <stp/>
        <stp/>
        <stp/>
        <stp>T</stp>
        <tr r="Q312" s="1"/>
      </tp>
      <tp>
        <v>2</v>
        <stp/>
        <stp>ContractData</stp>
        <stp>S.UHS</stp>
        <stp>T_CVol</stp>
        <stp/>
        <stp>T</stp>
        <tr r="N458" s="1"/>
      </tp>
      <tp>
        <v>19305.426028000002</v>
        <stp/>
        <stp>ContractData</stp>
        <stp>S.UPS</stp>
        <stp>T_CVol</stp>
        <stp/>
        <stp>T</stp>
        <tr r="N462" s="1"/>
      </tp>
      <tp>
        <v>1924.9435860000001</v>
        <stp/>
        <stp>ContractData</stp>
        <stp>S.ZTS</stp>
        <stp>T_CVol</stp>
        <stp/>
        <stp>T</stp>
        <tr r="N504" s="1"/>
      </tp>
      <tp>
        <v>3001.5101020000002</v>
        <stp/>
        <stp>ContractData</stp>
        <stp>S.CMS</stp>
        <stp>T_CVol</stp>
        <stp/>
        <stp>T</stp>
        <tr r="N101" s="1"/>
      </tp>
      <tp>
        <v>9208.7124260000001</v>
        <stp/>
        <stp>ContractData</stp>
        <stp>S.CVS</stp>
        <stp>T_CVol</stp>
        <stp/>
        <stp>T</stp>
        <tr r="N125" s="1"/>
      </tp>
      <tp>
        <v>2178.6350499999999</v>
        <stp/>
        <stp>ContractData</stp>
        <stp>S.AES</stp>
        <stp>T_CVol</stp>
        <stp/>
        <stp>T</stp>
        <tr r="N16" s="1"/>
      </tp>
      <tp>
        <v>11</v>
        <stp/>
        <stp>ContractData</stp>
        <stp>S.AOS</stp>
        <stp>T_CVol</stp>
        <stp/>
        <stp>T</stp>
        <tr r="N36" s="1"/>
      </tp>
      <tp>
        <v>20124.660586000002</v>
        <stp/>
        <stp>ContractData</stp>
        <stp>S.GIS</stp>
        <stp>T_CVol</stp>
        <stp/>
        <stp>T</stp>
        <tr r="N207" s="1"/>
      </tp>
      <tp>
        <v>3.9060000000000001</v>
        <stp/>
        <stp>ContractData</stp>
        <stp>S.FDS</stp>
        <stp>T_CVol</stp>
        <stp/>
        <stp>T</stp>
        <tr r="N182" s="1"/>
      </tp>
      <tp>
        <v>488.57175100000001</v>
        <stp/>
        <stp>ContractData</stp>
        <stp>S.FIS</stp>
        <stp>T_CVol</stp>
        <stp/>
        <stp>T</stp>
        <tr r="N189" s="1"/>
      </tp>
      <tp>
        <v>1.2829999999999999</v>
        <stp/>
        <stp>ContractData</stp>
        <stp>S.ESS</stp>
        <stp>T_CVol</stp>
        <stp/>
        <stp>T</stp>
        <tr r="N168" s="1"/>
      </tp>
      <tp>
        <v>6490.1648219999997</v>
        <stp/>
        <stp>ContractData</stp>
        <stp>S.DIS</stp>
        <stp>T_CVol</stp>
        <stp/>
        <stp>T</stp>
        <tr r="N139" s="1"/>
      </tp>
      <tp>
        <v>60.609285</v>
        <stp/>
        <stp>ContractData</stp>
        <stp>S.HAS</stp>
        <stp>T_CVol</stp>
        <stp/>
        <stp>T</stp>
        <tr r="N220" s="1"/>
      </tp>
      <tp>
        <v>7328</v>
        <stp/>
        <stp>ContractData</stp>
        <stp>S.NWS</stp>
        <stp>T_CVol</stp>
        <stp/>
        <stp>T</stp>
        <tr r="N344" s="1"/>
      </tp>
      <tp>
        <v>1.0346</v>
        <stp/>
        <stp>ContractData</stp>
        <stp>S.MAS</stp>
        <stp>T_CVol</stp>
        <stp/>
        <stp>T</stp>
        <tr r="N298" s="1"/>
      </tp>
      <tp>
        <v>1930.518961</v>
        <stp/>
        <stp>ContractData</stp>
        <stp>S.MOS</stp>
        <stp>T_CVol</stp>
        <stp/>
        <stp>T</stp>
        <tr r="N313" s="1"/>
      </tp>
      <tp>
        <v>746.27252199999998</v>
        <stp/>
        <stp>ContractData</stp>
        <stp>S.LVS</stp>
        <stp>T_CVol</stp>
        <stp/>
        <stp>T</stp>
        <tr r="N292" s="1"/>
      </tp>
      <tp>
        <v>207.5933333333</v>
        <stp/>
        <stp>StudyData</stp>
        <stp>S.MS</stp>
        <stp>MA</stp>
        <stp>InputChoice=Close,MAType=Sim,Period=21</stp>
        <stp>MA</stp>
        <stp>D</stp>
        <stp/>
        <stp>all</stp>
        <stp/>
        <stp/>
        <stp/>
        <stp>T</stp>
        <tr r="Q320" s="1"/>
      </tp>
      <tp>
        <v>998.33952380949995</v>
        <stp/>
        <stp>StudyData</stp>
        <stp>S.MU</stp>
        <stp>MA</stp>
        <stp>InputChoice=Close,MAType=Sim,Period=21</stp>
        <stp>MA</stp>
        <stp>D</stp>
        <stp/>
        <stp>all</stp>
        <stp/>
        <stp/>
        <stp/>
        <stp>T</stp>
        <tr r="Q326" s="1"/>
      </tp>
      <tp>
        <v>6.9914285714000002</v>
        <stp/>
        <stp>StudyData</stp>
        <stp>ATR(S.AAPL,MAType:=Sim,Period:=21)</stp>
        <stp>Bar</stp>
        <stp/>
        <stp>Close</stp>
        <stp>D</stp>
        <stp/>
        <stp/>
        <stp/>
        <stp/>
        <stp/>
        <stp>T</stp>
        <tr r="P3" s="1"/>
      </tp>
      <tp>
        <v>1.5842857143</v>
        <stp/>
        <stp>StudyData</stp>
        <stp>ATR(S.CARR,MAType:=Sim,Period:=21)</stp>
        <stp>Bar</stp>
        <stp/>
        <stp>Close</stp>
        <stp>D</stp>
        <stp/>
        <stp/>
        <stp/>
        <stp/>
        <stp/>
        <stp>T</stp>
        <tr r="P76" s="1"/>
      </tp>
      <tp>
        <v>25.7176190476</v>
        <stp/>
        <stp>StudyData</stp>
        <stp>ATR(S.CASY,MAType:=Sim,Period:=21)</stp>
        <stp>Bar</stp>
        <stp/>
        <stp>Close</stp>
        <stp>D</stp>
        <stp/>
        <stp/>
        <stp/>
        <stp/>
        <stp/>
        <stp>T</stp>
        <tr r="P77" s="1"/>
      </tp>
      <tp>
        <v>0.97095238100000003</v>
        <stp/>
        <stp>StudyData</stp>
        <stp>ATR(S.FAST,MAType:=Sim,Period:=21)</stp>
        <stp>Bar</stp>
        <stp/>
        <stp>Close</stp>
        <stp>D</stp>
        <stp/>
        <stp/>
        <stp/>
        <stp/>
        <stp/>
        <stp>T</stp>
        <tr r="P180" s="1"/>
      </tp>
      <tp>
        <v>7.0433333332999997</v>
        <stp/>
        <stp>StudyData</stp>
        <stp>ATR(S.DASH,MAType:=Sim,Period:=21)</stp>
        <stp>Bar</stp>
        <stp/>
        <stp>Close</stp>
        <stp>D</stp>
        <stp/>
        <stp/>
        <stp/>
        <stp/>
        <stp/>
        <stp>T</stp>
        <tr r="P129" s="1"/>
      </tp>
      <tp>
        <v>2.9352380951999999</v>
        <stp/>
        <stp>StudyData</stp>
        <stp>ATR(S.PAYX,MAType:=Sim,Period:=21)</stp>
        <stp>Bar</stp>
        <stp/>
        <stp>Close</stp>
        <stp>D</stp>
        <stp/>
        <stp/>
        <stp/>
        <stp/>
        <stp/>
        <stp>T</stp>
        <tr r="P358" s="1"/>
      </tp>
      <tp>
        <v>1.1314285714000001</v>
        <stp/>
        <stp>StudyData</stp>
        <stp>ATR(S.BALL,MAType:=Sim,Period:=21)</stp>
        <stp>Bar</stp>
        <stp/>
        <stp>Close</stp>
        <stp>D</stp>
        <stp/>
        <stp/>
        <stp/>
        <stp/>
        <stp/>
        <stp>T</stp>
        <tr r="P54" s="1"/>
      </tp>
      <tp>
        <v>17.7895238095</v>
        <stp/>
        <stp>StudyData</stp>
        <stp>ATR(S.PANW,MAType:=Sim,Period:=21)</stp>
        <stp>Bar</stp>
        <stp/>
        <stp>Close</stp>
        <stp>D</stp>
        <stp/>
        <stp/>
        <stp/>
        <stp/>
        <stp/>
        <stp>T</stp>
        <tr r="P357" s="1"/>
      </tp>
      <tp>
        <v>5.8528571428999996</v>
        <stp/>
        <stp>StudyData</stp>
        <stp>ATR(S.FANG,MAType:=Sim,Period:=21)</stp>
        <stp>Bar</stp>
        <stp/>
        <stp>Close</stp>
        <stp>D</stp>
        <stp/>
        <stp/>
        <stp/>
        <stp/>
        <stp/>
        <stp>T</stp>
        <tr r="P179" s="1"/>
      </tp>
      <tp>
        <v>22.44</v>
        <stp/>
        <stp>ContractData</stp>
        <stp>S.KIM</stp>
        <stp>LastTrade</stp>
        <stp/>
        <stp>T</stp>
        <tr r="C269" s="1"/>
      </tp>
      <tp>
        <v>469.89</v>
        <stp/>
        <stp>ContractData</stp>
        <stp>S.LIN</stp>
        <stp>LastTrade</stp>
        <stp/>
        <stp>T</stp>
        <tr r="C283" s="1"/>
      </tp>
      <tp t="s">
        <v/>
        <stp/>
        <stp>ContractData</stp>
        <stp>S.PYPL</stp>
        <stp>Low</stp>
        <stp/>
        <stp>T</stp>
        <tr r="I385" s="1"/>
      </tp>
      <tp>
        <v>264.02</v>
        <stp/>
        <stp>ContractData</stp>
        <stp>S.HII</stp>
        <stp>LastTrade</stp>
        <stp/>
        <stp>T</stp>
        <tr r="C225" s="1"/>
      </tp>
      <tp>
        <v>373.77</v>
        <stp/>
        <stp>ContractData</stp>
        <stp>S.LII</stp>
        <stp>LastTrade</stp>
        <stp/>
        <stp>T</stp>
        <tr r="C282" s="1"/>
      </tp>
      <tp t="s">
        <v/>
        <stp/>
        <stp>ContractData</stp>
        <stp>S.PSKY</stp>
        <stp>Low</stp>
        <stp/>
        <stp>T</stp>
        <tr r="I381" s="1"/>
      </tp>
      <tp>
        <v>862271.23000947596</v>
        <stp/>
        <stp>StudyData</stp>
        <stp>S.PWR</stp>
        <stp>MA</stp>
        <stp>InputChoice=Vol,MAType=Sim,Period=21</stp>
        <stp>MA</stp>
        <stp>D</stp>
        <stp>-1</stp>
        <stp>all</stp>
        <stp/>
        <stp/>
        <stp/>
        <stp>T</stp>
        <tr r="O384" s="1"/>
      </tp>
      <tp>
        <v>74.17</v>
        <stp/>
        <stp>ContractData</stp>
        <stp>S.AIG</stp>
        <stp>LastTrade</stp>
        <stp/>
        <stp>T</stp>
        <tr r="C18" s="1"/>
      </tp>
      <tp>
        <v>124.23</v>
        <stp/>
        <stp>ContractData</stp>
        <stp>S.HIG</stp>
        <stp>LastTrade</stp>
        <stp/>
        <stp>T</stp>
        <tr r="C224" s="1"/>
      </tp>
      <tp>
        <v>1305829.5082574759</v>
        <stp/>
        <stp>StudyData</stp>
        <stp>S.NWS</stp>
        <stp>MA</stp>
        <stp>InputChoice=Vol,MAType=Sim,Period=21</stp>
        <stp>MA</stp>
        <stp>D</stp>
        <stp>-1</stp>
        <stp>all</stp>
        <stp/>
        <stp/>
        <stp/>
        <stp>T</stp>
        <tr r="O344" s="1"/>
      </tp>
      <tp>
        <v>261870.90450247601</v>
        <stp/>
        <stp>StudyData</stp>
        <stp>S.GWW</stp>
        <stp>MA</stp>
        <stp>InputChoice=Vol,MAType=Sim,Period=21</stp>
        <stp>MA</stp>
        <stp>D</stp>
        <stp>-1</stp>
        <stp>all</stp>
        <stp/>
        <stp/>
        <stp/>
        <stp>T</stp>
        <tr r="O218" s="1"/>
      </tp>
      <tp>
        <v>1932435.6863424301</v>
        <stp/>
        <stp>StudyData</stp>
        <stp>S.AWK</stp>
        <stp>MA</stp>
        <stp>InputChoice=Vol,MAType=Sim,Period=21</stp>
        <stp>MA</stp>
        <stp>D</stp>
        <stp>-1</stp>
        <stp>all</stp>
        <stp/>
        <stp/>
        <stp/>
        <stp>T</stp>
        <tr r="O48" s="1"/>
      </tp>
      <tp>
        <v>1672483.2573756189</v>
        <stp/>
        <stp>StudyData</stp>
        <stp>S.SWK</stp>
        <stp>MA</stp>
        <stp>InputChoice=Vol,MAType=Sim,Period=21</stp>
        <stp>MA</stp>
        <stp>D</stp>
        <stp>-1</stp>
        <stp>all</stp>
        <stp/>
        <stp/>
        <stp/>
        <stp>T</stp>
        <tr r="O424" s="1"/>
      </tp>
      <tp>
        <v>52.65</v>
        <stp/>
        <stp>ContractData</stp>
        <stp>S.EIX</stp>
        <stp>LastTrade</stp>
        <stp/>
        <stp>T</stp>
        <tr r="C158" s="1"/>
      </tp>
      <tp>
        <v>1658.91</v>
        <stp/>
        <stp>ContractData</stp>
        <stp>S.FIX</stp>
        <stp>LastTrade</stp>
        <stp/>
        <stp>T</stp>
        <tr r="C192" s="1"/>
      </tp>
      <tp t="s">
        <v/>
        <stp/>
        <stp>ContractData</stp>
        <stp>S.PODD</stp>
        <stp>Low</stp>
        <stp/>
        <stp>T</stp>
        <tr r="I376" s="1"/>
      </tp>
      <tp>
        <v>4019206.7971932399</v>
        <stp/>
        <stp>StudyData</stp>
        <stp>S.HWM</stp>
        <stp>MA</stp>
        <stp>InputChoice=Vol,MAType=Sim,Period=21</stp>
        <stp>MA</stp>
        <stp>D</stp>
        <stp>-1</stp>
        <stp>all</stp>
        <stp/>
        <stp/>
        <stp/>
        <stp>T</stp>
        <tr r="O238" s="1"/>
      </tp>
      <tp>
        <v>265</v>
        <stp/>
        <stp>ContractData</stp>
        <stp>S.AIZ</stp>
        <stp>LastTrade</stp>
        <stp/>
        <stp>T</stp>
        <tr r="C19" s="1"/>
      </tp>
      <tp t="s">
        <v/>
        <stp/>
        <stp>ContractData</stp>
        <stp>S.PLTR</stp>
        <stp>Low</stp>
        <stp/>
        <stp>T</stp>
        <tr r="I371" s="1"/>
      </tp>
      <tp t="s">
        <v/>
        <stp/>
        <stp>ContractData</stp>
        <stp>S.PCAR</stp>
        <stp>Low</stp>
        <stp/>
        <stp>T</stp>
        <tr r="I359" s="1"/>
      </tp>
      <tp t="s">
        <v/>
        <stp/>
        <stp>ContractData</stp>
        <stp>S.PANW</stp>
        <stp>Low</stp>
        <stp/>
        <stp>T</stp>
        <tr r="I357" s="1"/>
      </tp>
      <tp t="s">
        <v/>
        <stp/>
        <stp>ContractData</stp>
        <stp>S.PAYX</stp>
        <stp>Low</stp>
        <stp/>
        <stp>T</stp>
        <tr r="I358" s="1"/>
      </tp>
      <tp>
        <v>106.15</v>
        <stp/>
        <stp>ContractData</stp>
        <stp>S.DIS</stp>
        <stp>LastTrade</stp>
        <stp/>
        <stp>T</stp>
        <tr r="C139" s="1"/>
      </tp>
      <tp>
        <v>33.64</v>
        <stp/>
        <stp>ContractData</stp>
        <stp>S.GIS</stp>
        <stp>LastTrade</stp>
        <stp/>
        <stp>T</stp>
        <tr r="C207" s="1"/>
      </tp>
      <tp>
        <v>35.410000000000004</v>
        <stp/>
        <stp>ContractData</stp>
        <stp>S.FIS</stp>
        <stp>LastTrade</stp>
        <stp/>
        <stp>T</stp>
        <tr r="C189" s="1"/>
      </tp>
      <tp>
        <v>29.135238095199998</v>
        <stp/>
        <stp>StudyData</stp>
        <stp>S.RF</stp>
        <stp>MA</stp>
        <stp>InputChoice=Close,MAType=Sim,Period=21</stp>
        <stp>MA</stp>
        <stp>D</stp>
        <stp/>
        <stp>all</stp>
        <stp/>
        <stp/>
        <stp/>
        <stp>T</stp>
        <tr r="Q392" s="1"/>
      </tp>
      <tp>
        <v>343.08904761899998</v>
        <stp/>
        <stp>StudyData</stp>
        <stp>S.RL</stp>
        <stp>MA</stp>
        <stp>InputChoice=Close,MAType=Sim,Period=21</stp>
        <stp>MA</stp>
        <stp>D</stp>
        <stp/>
        <stp>all</stp>
        <stp/>
        <stp/>
        <stp/>
        <stp>T</stp>
        <tr r="Q394" s="1"/>
      </tp>
      <tp>
        <v>96273.021789999999</v>
        <stp/>
        <stp>ContractData</stp>
        <stp>S.RCL</stp>
        <stp>T_CVol</stp>
        <stp/>
        <stp>T</stp>
        <tr r="N388" s="1"/>
      </tp>
      <tp>
        <v>2019.873</v>
        <stp/>
        <stp>ContractData</stp>
        <stp>S.ROL</stp>
        <stp>T_CVol</stp>
        <stp/>
        <stp>T</stp>
        <tr r="N397" s="1"/>
      </tp>
      <tp>
        <v>370.01100000000002</v>
        <stp/>
        <stp>ContractData</stp>
        <stp>S.PPL</stp>
        <stp>T_CVol</stp>
        <stp/>
        <stp>T</stp>
        <tr r="N378" s="1"/>
      </tp>
      <tp>
        <v>44893.943883</v>
        <stp/>
        <stp>ContractData</stp>
        <stp>S.UAL</stp>
        <stp>T_CVol</stp>
        <stp/>
        <stp>T</stp>
        <tr r="N455" s="1"/>
      </tp>
      <tp>
        <v>234.633714</v>
        <stp/>
        <stp>ContractData</stp>
        <stp>S.TEL</stp>
        <stp>T_CVol</stp>
        <stp/>
        <stp>T</stp>
        <tr r="N433" s="1"/>
      </tp>
      <tp>
        <v>751.54385600000001</v>
        <stp/>
        <stp>ContractData</stp>
        <stp>S.TPL</stp>
        <stp>T_CVol</stp>
        <stp/>
        <stp>T</stp>
        <tr r="N441" s="1"/>
      </tp>
      <tp>
        <v>1873</v>
        <stp/>
        <stp>ContractData</stp>
        <stp>S.TYL</stp>
        <stp>T_CVol</stp>
        <stp/>
        <stp>T</stp>
        <tr r="N454" s="1"/>
      </tp>
      <tp>
        <v>249.429</v>
        <stp/>
        <stp>ContractData</stp>
        <stp>S.XEL</stp>
        <stp>T_CVol</stp>
        <stp/>
        <stp>T</stp>
        <tr r="N497" s="1"/>
      </tp>
      <tp>
        <v>1610.4799390000001</v>
        <stp/>
        <stp>ContractData</stp>
        <stp>S.XYL</stp>
        <stp>T_CVol</stp>
        <stp/>
        <stp>T</stp>
        <tr r="N499" s="1"/>
      </tp>
      <tp>
        <v>600004.74173200002</v>
        <stp/>
        <stp>ContractData</stp>
        <stp>S.CCL</stp>
        <stp>T_CVol</stp>
        <stp/>
        <stp>T</stp>
        <tr r="N83" s="1"/>
      </tp>
      <tp>
        <v>858</v>
        <stp/>
        <stp>ContractData</stp>
        <stp>S.CRL</stp>
        <stp>T_CVol</stp>
        <stp/>
        <stp>T</stp>
        <tr r="N115" s="1"/>
      </tp>
      <tp>
        <v>30.425999999999998</v>
        <stp/>
        <stp>ContractData</stp>
        <stp>S.AFL</stp>
        <stp>T_CVol</stp>
        <stp/>
        <stp>T</stp>
        <tr r="N17" s="1"/>
      </tp>
      <tp>
        <v>526.68600000000004</v>
        <stp/>
        <stp>ContractData</stp>
        <stp>S.ALL</stp>
        <stp>T_CVol</stp>
        <stp/>
        <stp>T</stp>
        <tr r="N24" s="1"/>
      </tp>
      <tp>
        <v>177.15544</v>
        <stp/>
        <stp>ContractData</stp>
        <stp>S.ECL</stp>
        <stp>T_CVol</stp>
        <stp/>
        <stp>T</stp>
        <tr r="N154" s="1"/>
      </tp>
      <tp>
        <v>16163.071529000001</v>
        <stp/>
        <stp>ContractData</stp>
        <stp>S.DAL</stp>
        <stp>T_CVol</stp>
        <stp/>
        <stp>T</stp>
        <tr r="N128" s="1"/>
      </tp>
      <tp>
        <v>1803.98253</v>
        <stp/>
        <stp>ContractData</stp>
        <stp>S.JBL</stp>
        <stp>T_CVol</stp>
        <stp/>
        <stp>T</stp>
        <tr r="N260" s="1"/>
      </tp>
      <tp>
        <v>19841.656123000001</v>
        <stp/>
        <stp>ContractData</stp>
        <stp>S.HAL</stp>
        <stp>T_CVol</stp>
        <stp/>
        <stp>T</stp>
        <tr r="N219" s="1"/>
      </tp>
      <tp>
        <v>3099.998955</v>
        <stp/>
        <stp>ContractData</stp>
        <stp>S.HRL</stp>
        <stp>T_CVol</stp>
        <stp/>
        <stp>T</stp>
        <tr r="N232" s="1"/>
      </tp>
      <tp>
        <v>1668262.188908</v>
        <stp/>
        <stp>StudyData</stp>
        <stp>S.LHX</stp>
        <stp>MA</stp>
        <stp>InputChoice=Vol,MAType=Sim,Period=21</stp>
        <stp>MA</stp>
        <stp>D</stp>
        <stp>-1</stp>
        <stp>all</stp>
        <stp/>
        <stp/>
        <stp/>
        <stp>T</stp>
        <tr r="O281" s="1"/>
      </tp>
      <tp>
        <v>47.050000000000004</v>
        <stp/>
        <stp>ContractData</stp>
        <stp>S.DVN</stp>
        <stp>LastTrade</stp>
        <stp/>
        <stp>T</stp>
        <tr r="C150" s="1"/>
      </tp>
      <tp t="s">
        <v/>
        <stp/>
        <stp>ContractData</stp>
        <stp>S.AVGO</stp>
        <stp>PerCentNetLastTrade</stp>
        <stp/>
        <stp>T</stp>
        <tr r="E46" s="1"/>
      </tp>
      <tp t="s">
        <v/>
        <stp/>
        <stp>ContractData</stp>
        <stp>S.APTV</stp>
        <stp>PerCentNetLastTrade</stp>
        <stp/>
        <stp>T</stp>
        <tr r="E42" s="1"/>
      </tp>
      <tp t="s">
        <v/>
        <stp/>
        <stp>ContractData</stp>
        <stp>S.ARES</stp>
        <stp>PerCentNetLastTrade</stp>
        <stp/>
        <stp>T</stp>
        <tr r="E44" s="1"/>
      </tp>
      <tp t="s">
        <v/>
        <stp/>
        <stp>ContractData</stp>
        <stp>S.ORCL</stp>
        <stp>Low</stp>
        <stp/>
        <stp>T</stp>
        <tr r="I352" s="1"/>
      </tp>
      <tp t="s">
        <v/>
        <stp/>
        <stp>ContractData</stp>
        <stp>S.ORLY</stp>
        <stp>Low</stp>
        <stp/>
        <stp>T</stp>
        <tr r="I353" s="1"/>
      </tp>
      <tp>
        <v>3945753.3974990002</v>
        <stp/>
        <stp>StudyData</stp>
        <stp>S.DHR</stp>
        <stp>MA</stp>
        <stp>InputChoice=Vol,MAType=Sim,Period=21</stp>
        <stp>MA</stp>
        <stp>D</stp>
        <stp>-1</stp>
        <stp>all</stp>
        <stp/>
        <stp/>
        <stp/>
        <stp>T</stp>
        <tr r="O138" s="1"/>
      </tp>
      <tp>
        <v>776779.02530790505</v>
        <stp/>
        <stp>StudyData</stp>
        <stp>S.UHS</stp>
        <stp>MA</stp>
        <stp>InputChoice=Vol,MAType=Sim,Period=21</stp>
        <stp>MA</stp>
        <stp>D</stp>
        <stp>-1</stp>
        <stp>all</stp>
        <stp/>
        <stp/>
        <stp/>
        <stp>T</stp>
        <tr r="O458" s="1"/>
      </tp>
      <tp>
        <v>178.47</v>
        <stp/>
        <stp>ContractData</stp>
        <stp>S.DVA</stp>
        <stp>LastTrade</stp>
        <stp/>
        <stp>T</stp>
        <tr r="C149" s="1"/>
      </tp>
      <tp t="s">
        <v/>
        <stp/>
        <stp>ContractData</stp>
        <stp>S.AXON</stp>
        <stp>PerCentNetLastTrade</stp>
        <stp/>
        <stp>T</stp>
        <tr r="E49" s="1"/>
      </tp>
      <tp t="s">
        <v/>
        <stp/>
        <stp>ContractData</stp>
        <stp>S.OTIS</stp>
        <stp>Low</stp>
        <stp/>
        <stp>T</stp>
        <tr r="I354" s="1"/>
      </tp>
      <tp>
        <v>1697987.296054905</v>
        <stp/>
        <stp>StudyData</stp>
        <stp>S.SHW</stp>
        <stp>MA</stp>
        <stp>InputChoice=Vol,MAType=Sim,Period=21</stp>
        <stp>MA</stp>
        <stp>D</stp>
        <stp>-1</stp>
        <stp>all</stp>
        <stp/>
        <stp/>
        <stp/>
        <stp>T</stp>
        <tr r="O406" s="1"/>
      </tp>
      <tp t="s">
        <v/>
        <stp/>
        <stp>ContractData</stp>
        <stp>S.ADBE</stp>
        <stp>PerCentNetLastTrade</stp>
        <stp/>
        <stp>T</stp>
        <tr r="E9" s="1"/>
      </tp>
      <tp t="s">
        <v/>
        <stp/>
        <stp>ContractData</stp>
        <stp>S.ADSK</stp>
        <stp>PerCentNetLastTrade</stp>
        <stp/>
        <stp>T</stp>
        <tr r="E13" s="1"/>
      </tp>
      <tp>
        <v>2629072.0495442399</v>
        <stp/>
        <stp>StudyData</stp>
        <stp>S.DHI</stp>
        <stp>MA</stp>
        <stp>InputChoice=Vol,MAType=Sim,Period=21</stp>
        <stp>MA</stp>
        <stp>D</stp>
        <stp>-1</stp>
        <stp>all</stp>
        <stp/>
        <stp/>
        <stp/>
        <stp>T</stp>
        <tr r="O137" s="1"/>
      </tp>
      <tp>
        <v>204.45000000000002</v>
        <stp/>
        <stp>ContractData</stp>
        <stp>S.CVX</stp>
        <stp>LastTrade</stp>
        <stp/>
        <stp>T</stp>
        <tr r="C126" s="1"/>
      </tp>
      <tp t="s">
        <v/>
        <stp/>
        <stp>ContractData</stp>
        <stp>S.AAPL</stp>
        <stp>PerCentNetLastTrade</stp>
        <stp/>
        <stp>T</stp>
        <tr r="E3" s="1"/>
      </tp>
      <tp>
        <v>170.34</v>
        <stp/>
        <stp>ContractData</stp>
        <stp>S.AVY</stp>
        <stp>LastTrade</stp>
        <stp/>
        <stp>T</stp>
        <tr r="C47" s="1"/>
      </tp>
      <tp>
        <v>1598647.8779724289</v>
        <stp/>
        <stp>StudyData</stp>
        <stp>S.PHM</stp>
        <stp>MA</stp>
        <stp>InputChoice=Vol,MAType=Sim,Period=21</stp>
        <stp>MA</stp>
        <stp>D</stp>
        <stp>-1</stp>
        <stp>all</stp>
        <stp/>
        <stp/>
        <stp/>
        <stp>T</stp>
        <tr r="O368" s="1"/>
      </tp>
      <tp>
        <v>30.92</v>
        <stp/>
        <stp>ContractData</stp>
        <stp>S.IVZ</stp>
        <stp>LastTrade</stp>
        <stp/>
        <stp>T</stp>
        <tr r="C257" s="1"/>
      </tp>
      <tp t="s">
        <v/>
        <stp/>
        <stp>ContractData</stp>
        <stp>S.ACGL</stp>
        <stp>PerCentNetLastTrade</stp>
        <stp/>
        <stp>T</stp>
        <tr r="E7" s="1"/>
      </tp>
      <tp t="s">
        <v/>
        <stp/>
        <stp>ContractData</stp>
        <stp>S.ABBV</stp>
        <stp>PerCentNetLastTrade</stp>
        <stp/>
        <stp>T</stp>
        <tr r="E4" s="1"/>
      </tp>
      <tp t="s">
        <v/>
        <stp/>
        <stp>ContractData</stp>
        <stp>S.ABNB</stp>
        <stp>PerCentNetLastTrade</stp>
        <stp/>
        <stp>T</stp>
        <tr r="E5" s="1"/>
      </tp>
      <tp t="s">
        <v/>
        <stp/>
        <stp>ContractData</stp>
        <stp>S.AMGN</stp>
        <stp>PerCentNetLastTrade</stp>
        <stp/>
        <stp>T</stp>
        <tr r="E30" s="1"/>
      </tp>
      <tp t="s">
        <v/>
        <stp/>
        <stp>ContractData</stp>
        <stp>S.AMAT</stp>
        <stp>PerCentNetLastTrade</stp>
        <stp/>
        <stp>T</stp>
        <tr r="E26" s="1"/>
      </tp>
      <tp t="s">
        <v/>
        <stp/>
        <stp>ContractData</stp>
        <stp>S.AMCR</stp>
        <stp>PerCentNetLastTrade</stp>
        <stp/>
        <stp>T</stp>
        <tr r="E27" s="1"/>
      </tp>
      <tp t="s">
        <v/>
        <stp/>
        <stp>ContractData</stp>
        <stp>S.AMZN</stp>
        <stp>PerCentNetLastTrade</stp>
        <stp/>
        <stp>T</stp>
        <tr r="E33" s="1"/>
      </tp>
      <tp t="s">
        <v/>
        <stp/>
        <stp>ContractData</stp>
        <stp>S.ALGN</stp>
        <stp>PerCentNetLastTrade</stp>
        <stp/>
        <stp>T</stp>
        <tr r="E23" s="1"/>
      </tp>
      <tp t="s">
        <v/>
        <stp/>
        <stp>ContractData</stp>
        <stp>S.ALLE</stp>
        <stp>PerCentNetLastTrade</stp>
        <stp/>
        <stp>T</stp>
        <tr r="E25" s="1"/>
      </tp>
      <tp t="s">
        <v/>
        <stp/>
        <stp>ContractData</stp>
        <stp>S.ANET</stp>
        <stp>PerCentNetLastTrade</stp>
        <stp/>
        <stp>T</stp>
        <tr r="E34" s="1"/>
      </tp>
      <tp>
        <v>18274505.253977191</v>
        <stp/>
        <stp>StudyData</stp>
        <stp>S.KHC</stp>
        <stp>MA</stp>
        <stp>InputChoice=Vol,MAType=Sim,Period=21</stp>
        <stp>MA</stp>
        <stp>D</stp>
        <stp>-1</stp>
        <stp>all</stp>
        <stp/>
        <stp/>
        <stp/>
        <stp>T</stp>
        <tr r="O268" s="1"/>
      </tp>
      <tp>
        <v>1789095.5606849049</v>
        <stp/>
        <stp>StudyData</stp>
        <stp>S.CHD</stp>
        <stp>MA</stp>
        <stp>InputChoice=Vol,MAType=Sim,Period=21</stp>
        <stp>MA</stp>
        <stp>D</stp>
        <stp>-1</stp>
        <stp>all</stp>
        <stp/>
        <stp/>
        <stp/>
        <stp>T</stp>
        <tr r="O89" s="1"/>
      </tp>
      <tp>
        <v>6297.6</v>
        <stp/>
        <stp>ContractData</stp>
        <stp>S.NVR</stp>
        <stp>LastTrade</stp>
        <stp/>
        <stp>T</stp>
        <tr r="C343" s="1"/>
      </tp>
      <tp t="s">
        <v/>
        <stp/>
        <stp>ContractData</stp>
        <stp>S.AKAM</stp>
        <stp>PerCentNetLastTrade</stp>
        <stp/>
        <stp>T</stp>
        <tr r="E21" s="1"/>
      </tp>
      <tp>
        <v>89.13</v>
        <stp/>
        <stp>ContractData</stp>
        <stp>S.CVS</stp>
        <stp>LastTrade</stp>
        <stp/>
        <stp>T</stp>
        <tr r="C125" s="1"/>
      </tp>
      <tp>
        <v>38.99</v>
        <stp/>
        <stp>ContractData</stp>
        <stp>S.LVS</stp>
        <stp>LastTrade</stp>
        <stp/>
        <stp>T</stp>
        <tr r="C292" s="1"/>
      </tp>
      <tp t="s">
        <v/>
        <stp/>
        <stp>ContractData</stp>
        <stp>S.ODFL</stp>
        <stp>Low</stp>
        <stp/>
        <stp>T</stp>
        <tr r="I348" s="1"/>
      </tp>
      <tp>
        <v>86.474761904800005</v>
        <stp/>
        <stp>StudyData</stp>
        <stp>S.SO</stp>
        <stp>MA</stp>
        <stp>InputChoice=Close,MAType=Sim,Period=21</stp>
        <stp>MA</stp>
        <stp>D</stp>
        <stp/>
        <stp>all</stp>
        <stp/>
        <stp/>
        <stp/>
        <stp>T</stp>
        <tr r="Q413" s="1"/>
      </tp>
      <tp>
        <v>15.462</v>
        <stp/>
        <stp>ContractData</stp>
        <stp>S.SJM</stp>
        <stp>T_CVol</stp>
        <stp/>
        <stp>T</stp>
        <tr r="N407" s="1"/>
      </tp>
      <tp>
        <v>228</v>
        <stp/>
        <stp>ContractData</stp>
        <stp>S.PHM</stp>
        <stp>T_CVol</stp>
        <stp/>
        <stp>T</stp>
        <tr r="N368" s="1"/>
      </tp>
      <tp>
        <v>169.749</v>
        <stp/>
        <stp>ContractData</stp>
        <stp>S.WSM</stp>
        <stp>T_CVol</stp>
        <stp/>
        <stp>T</stp>
        <tr r="N492" s="1"/>
      </tp>
      <tp>
        <v>29.065619000000002</v>
        <stp/>
        <stp>ContractData</stp>
        <stp>S.YUM</stp>
        <stp>T_CVol</stp>
        <stp/>
        <stp>T</stp>
        <tr r="N501" s="1"/>
      </tp>
      <tp>
        <v>39981.505176999999</v>
        <stp/>
        <stp>ContractData</stp>
        <stp>S.XOM</stp>
        <stp>T_CVol</stp>
        <stp/>
        <stp>T</stp>
        <tr r="N498" s="1"/>
      </tp>
      <tp>
        <v>15672.83116</v>
        <stp/>
        <stp>ContractData</stp>
        <stp>S.CRM</stp>
        <stp>T_CVol</stp>
        <stp/>
        <stp>T</stp>
        <tr r="N116" s="1"/>
      </tp>
      <tp>
        <v>3989.0981350000002</v>
        <stp/>
        <stp>ContractData</stp>
        <stp>S.ADM</stp>
        <stp>T_CVol</stp>
        <stp/>
        <stp>T</stp>
        <tr r="N11" s="1"/>
      </tp>
      <tp>
        <v>458</v>
        <stp/>
        <stp>ContractData</stp>
        <stp>S.KIM</stp>
        <stp>T_CVol</stp>
        <stp/>
        <stp>T</stp>
        <tr r="N269" s="1"/>
      </tp>
      <tp>
        <v>13125.973565</v>
        <stp/>
        <stp>ContractData</stp>
        <stp>S.JPM</stp>
        <stp>T_CVol</stp>
        <stp/>
        <stp>T</stp>
        <tr r="N264" s="1"/>
      </tp>
      <tp>
        <v>31154.979845000002</v>
        <stp/>
        <stp>ContractData</stp>
        <stp>S.IBM</stp>
        <stp>T_CVol</stp>
        <stp/>
        <stp>T</stp>
        <tr r="N240" s="1"/>
      </tp>
      <tp>
        <v>129.48599999999999</v>
        <stp/>
        <stp>ContractData</stp>
        <stp>S.IRM</stp>
        <stp>T_CVol</stp>
        <stp/>
        <stp>T</stp>
        <tr r="N253" s="1"/>
      </tp>
      <tp>
        <v>1234.77844</v>
        <stp/>
        <stp>ContractData</stp>
        <stp>S.HWM</stp>
        <stp>T_CVol</stp>
        <stp/>
        <stp>T</stp>
        <tr r="N238" s="1"/>
      </tp>
      <tp>
        <v>826.27266599999996</v>
        <stp/>
        <stp>ContractData</stp>
        <stp>S.HUM</stp>
        <stp>T_CVol</stp>
        <stp/>
        <stp>T</stp>
        <tr r="N237" s="1"/>
      </tp>
      <tp>
        <v>81033.667648000002</v>
        <stp/>
        <stp>ContractData</stp>
        <stp>S.NEM</stp>
        <stp>T_CVol</stp>
        <stp/>
        <stp>T</stp>
        <tr r="N331" s="1"/>
      </tp>
      <tp>
        <v>8930.0945950000005</v>
        <stp/>
        <stp>ContractData</stp>
        <stp>S.MGM</stp>
        <stp>T_CVol</stp>
        <stp/>
        <stp>T</stp>
        <tr r="N307" s="1"/>
      </tp>
      <tp>
        <v>26.673999999999999</v>
        <stp/>
        <stp>ContractData</stp>
        <stp>S.MLM</stp>
        <stp>T_CVol</stp>
        <stp/>
        <stp>T</stp>
        <tr r="N309" s="1"/>
      </tp>
      <tp>
        <v>799.99218599999995</v>
        <stp/>
        <stp>ContractData</stp>
        <stp>S.MMM</stp>
        <stp>T_CVol</stp>
        <stp/>
        <stp>T</stp>
        <tr r="N310" s="1"/>
      </tp>
      <tp>
        <v>45.141904761900001</v>
        <stp/>
        <stp>StudyData</stp>
        <stp>S.SW</stp>
        <stp>MA</stp>
        <stp>InputChoice=Close,MAType=Sim,Period=21</stp>
        <stp>MA</stp>
        <stp>D</stp>
        <stp/>
        <stp>all</stp>
        <stp/>
        <stp/>
        <stp/>
        <stp>T</stp>
        <tr r="Q423" s="1"/>
      </tp>
      <tp t="s">
        <v/>
        <stp/>
        <stp>ContractData</stp>
        <stp>S.MA</stp>
        <stp>Open</stp>
        <stp/>
        <stp>T</stp>
        <tr r="G295" s="1"/>
      </tp>
      <tp t="s">
        <v/>
        <stp/>
        <stp>ContractData</stp>
        <stp>S.MO</stp>
        <stp>Open</stp>
        <stp/>
        <stp>T</stp>
        <tr r="G312" s="1"/>
      </tp>
      <tp t="s">
        <v/>
        <stp/>
        <stp>ContractData</stp>
        <stp>S.MU</stp>
        <stp>Open</stp>
        <stp/>
        <stp>T</stp>
        <tr r="G326" s="1"/>
      </tp>
      <tp t="s">
        <v/>
        <stp/>
        <stp>ContractData</stp>
        <stp>S.MS</stp>
        <stp>Open</stp>
        <stp/>
        <stp>T</stp>
        <tr r="G320" s="1"/>
      </tp>
      <tp t="s">
        <v/>
        <stp/>
        <stp>ContractData</stp>
        <stp>S.LH</stp>
        <stp>Open</stp>
        <stp/>
        <stp>T</stp>
        <tr r="G280" s="1"/>
      </tp>
      <tp t="s">
        <v/>
        <stp/>
        <stp>ContractData</stp>
        <stp>S.ON</stp>
        <stp>Open</stp>
        <stp/>
        <stp>T</stp>
        <tr r="G351" s="1"/>
      </tp>
      <tp>
        <v>-26.697892271662763</v>
        <stp/>
        <stp>StudyData</stp>
        <stp>S.CMCSA</stp>
        <stp>PCB</stp>
        <stp>BaseType=Index,Index=1</stp>
        <stp>Close</stp>
        <stp>A</stp>
        <stp>0</stp>
        <stp>all</stp>
        <stp/>
        <stp/>
        <stp/>
        <stp>T</stp>
        <tr r="M97" s="1"/>
      </tp>
      <tp>
        <v>-17.693463561232161</v>
        <stp/>
        <stp>StudyData</stp>
        <stp>S.CMCSA</stp>
        <stp>PCB</stp>
        <stp>BaseType=Index,Index=1</stp>
        <stp>Close</stp>
        <stp>M</stp>
        <stp>0</stp>
        <stp>all</stp>
        <stp/>
        <stp/>
        <stp/>
        <stp>T</stp>
        <tr r="K97" s="1"/>
      </tp>
      <tp t="s">
        <v/>
        <stp/>
        <stp>StudyData</stp>
        <stp>S.CMCSA</stp>
        <stp>PCB</stp>
        <stp>BaseType=Index,Index=1</stp>
        <stp>Close</stp>
        <stp>W</stp>
        <stp>0</stp>
        <stp>all</stp>
        <stp/>
        <stp/>
        <stp/>
        <stp>T</stp>
        <tr r="J97" s="1"/>
      </tp>
      <tp>
        <v>-10.753564154786153</v>
        <stp/>
        <stp>StudyData</stp>
        <stp>S.CMCSA</stp>
        <stp>PCB</stp>
        <stp>BaseType=Index,Index=1</stp>
        <stp>Close</stp>
        <stp>Q</stp>
        <stp>0</stp>
        <stp>all</stp>
        <stp/>
        <stp/>
        <stp/>
        <stp>T</stp>
        <tr r="L97" s="1"/>
      </tp>
      <tp t="s">
        <v/>
        <stp/>
        <stp>ContractData</stp>
        <stp>S.NI</stp>
        <stp>Open</stp>
        <stp/>
        <stp>T</stp>
        <tr r="G333" s="1"/>
      </tp>
      <tp t="s">
        <v/>
        <stp/>
        <stp>ContractData</stp>
        <stp>S.IT</stp>
        <stp>Open</stp>
        <stp/>
        <stp>T</stp>
        <tr r="G255" s="1"/>
      </tp>
      <tp t="s">
        <v/>
        <stp/>
        <stp>ContractData</stp>
        <stp>S.IP</stp>
        <stp>Open</stp>
        <stp/>
        <stp>T</stp>
        <tr r="G250" s="1"/>
      </tp>
      <tp t="s">
        <v/>
        <stp/>
        <stp>ContractData</stp>
        <stp>S.IR</stp>
        <stp>Open</stp>
        <stp/>
        <stp>T</stp>
        <tr r="G252" s="1"/>
      </tp>
      <tp t="s">
        <v/>
        <stp/>
        <stp>ContractData</stp>
        <stp>S.HD</stp>
        <stp>Open</stp>
        <stp/>
        <stp>T</stp>
        <tr r="G223" s="1"/>
      </tp>
      <tp t="s">
        <v/>
        <stp/>
        <stp>ContractData</stp>
        <stp>S.KO</stp>
        <stp>Open</stp>
        <stp/>
        <stp>T</stp>
        <tr r="G274" s="1"/>
      </tp>
      <tp t="s">
        <v/>
        <stp/>
        <stp>ContractData</stp>
        <stp>S.KR</stp>
        <stp>Open</stp>
        <stp/>
        <stp>T</stp>
        <tr r="G275" s="1"/>
      </tp>
      <tp t="s">
        <v/>
        <stp/>
        <stp>ContractData</stp>
        <stp>S.ED</stp>
        <stp>Open</stp>
        <stp/>
        <stp>T</stp>
        <tr r="G155" s="1"/>
      </tp>
      <tp t="s">
        <v/>
        <stp/>
        <stp>ContractData</stp>
        <stp>S.EG</stp>
        <stp>Open</stp>
        <stp/>
        <stp>T</stp>
        <tr r="G157" s="1"/>
      </tp>
      <tp t="s">
        <v/>
        <stp/>
        <stp>ContractData</stp>
        <stp>S.EL</stp>
        <stp>Open</stp>
        <stp/>
        <stp>T</stp>
        <tr r="G159" s="1"/>
      </tp>
      <tp t="s">
        <v/>
        <stp/>
        <stp>ContractData</stp>
        <stp>S.EW</stp>
        <stp>Open</stp>
        <stp/>
        <stp>T</stp>
        <tr r="G172" s="1"/>
      </tp>
      <tp t="s">
        <v/>
        <stp/>
        <stp>ContractData</stp>
        <stp>S.ES</stp>
        <stp>Open</stp>
        <stp/>
        <stp>T</stp>
        <tr r="G167" s="1"/>
      </tp>
      <tp t="s">
        <v/>
        <stp/>
        <stp>ContractData</stp>
        <stp>S.DE</stp>
        <stp>Open</stp>
        <stp/>
        <stp>T</stp>
        <tr r="G132" s="1"/>
      </tp>
      <tp t="s">
        <v/>
        <stp/>
        <stp>ContractData</stp>
        <stp>S.DD</stp>
        <stp>Open</stp>
        <stp/>
        <stp>T</stp>
        <tr r="G130" s="1"/>
      </tp>
      <tp t="s">
        <v/>
        <stp/>
        <stp>ContractData</stp>
        <stp>S.DG</stp>
        <stp>Open</stp>
        <stp/>
        <stp>T</stp>
        <tr r="G135" s="1"/>
      </tp>
      <tp t="s">
        <v/>
        <stp/>
        <stp>ContractData</stp>
        <stp>S.GE</stp>
        <stp>Open</stp>
        <stp/>
        <stp>T</stp>
        <tr r="G202" s="1"/>
      </tp>
      <tp t="s">
        <v/>
        <stp/>
        <stp>ContractData</stp>
        <stp>S.GD</stp>
        <stp>Open</stp>
        <stp/>
        <stp>T</stp>
        <tr r="G200" s="1"/>
      </tp>
      <tp t="s">
        <v/>
        <stp/>
        <stp>ContractData</stp>
        <stp>S.GM</stp>
        <stp>Open</stp>
        <stp/>
        <stp>T</stp>
        <tr r="G210" s="1"/>
      </tp>
      <tp t="s">
        <v/>
        <stp/>
        <stp>ContractData</stp>
        <stp>S.GL</stp>
        <stp>Open</stp>
        <stp/>
        <stp>T</stp>
        <tr r="G208" s="1"/>
      </tp>
      <tp t="s">
        <v/>
        <stp/>
        <stp>ContractData</stp>
        <stp>S.GS</stp>
        <stp>Open</stp>
        <stp/>
        <stp>T</stp>
        <tr r="G217" s="1"/>
      </tp>
      <tp t="s">
        <v/>
        <stp/>
        <stp>ContractData</stp>
        <stp>S.FE</stp>
        <stp>Open</stp>
        <stp/>
        <stp>T</stp>
        <tr r="G185" s="1"/>
      </tp>
      <tp t="s">
        <v/>
        <stp/>
        <stp>ContractData</stp>
        <stp>S.CF</stp>
        <stp>Open</stp>
        <stp/>
        <stp>T</stp>
        <tr r="G87" s="1"/>
      </tp>
      <tp t="s">
        <v/>
        <stp/>
        <stp>ContractData</stp>
        <stp>S.CB</stp>
        <stp>Open</stp>
        <stp/>
        <stp>T</stp>
        <tr r="G79" s="1"/>
      </tp>
      <tp t="s">
        <v/>
        <stp/>
        <stp>ContractData</stp>
        <stp>S.CL</stp>
        <stp>Open</stp>
        <stp/>
        <stp>T</stp>
        <tr r="G95" s="1"/>
      </tp>
      <tp t="s">
        <v/>
        <stp/>
        <stp>ContractData</stp>
        <stp>S.CI</stp>
        <stp>Open</stp>
        <stp/>
        <stp>T</stp>
        <tr r="G92" s="1"/>
      </tp>
      <tp t="s">
        <v/>
        <stp/>
        <stp>ContractData</stp>
        <stp>S.BE</stp>
        <stp>Open</stp>
        <stp/>
        <stp>T</stp>
        <tr r="G58" s="1"/>
      </tp>
      <tp t="s">
        <v/>
        <stp/>
        <stp>ContractData</stp>
        <stp>S.BG</stp>
        <stp>Open</stp>
        <stp/>
        <stp>T</stp>
        <tr r="G61" s="1"/>
      </tp>
      <tp t="s">
        <v/>
        <stp/>
        <stp>ContractData</stp>
        <stp>S.BA</stp>
        <stp>Open</stp>
        <stp/>
        <stp>T</stp>
        <tr r="G52" s="1"/>
      </tp>
      <tp t="s">
        <v/>
        <stp/>
        <stp>ContractData</stp>
        <stp>S.BR</stp>
        <stp>Open</stp>
        <stp/>
        <stp>T</stp>
        <tr r="G68" s="1"/>
      </tp>
      <tp t="s">
        <v/>
        <stp/>
        <stp>ContractData</stp>
        <stp>S.BX</stp>
        <stp>Open</stp>
        <stp/>
        <stp>T</stp>
        <tr r="G72" s="1"/>
      </tp>
      <tp t="s">
        <v/>
        <stp/>
        <stp>ContractData</stp>
        <stp>S.TT</stp>
        <stp>Open</stp>
        <stp/>
        <stp>T</stp>
        <tr r="G450" s="1"/>
      </tp>
      <tp t="s">
        <v/>
        <stp/>
        <stp>ContractData</stp>
        <stp>S.WM</stp>
        <stp>Open</stp>
        <stp/>
        <stp>T</stp>
        <tr r="G488" s="1"/>
      </tp>
      <tp t="s">
        <v/>
        <stp/>
        <stp>ContractData</stp>
        <stp>S.WY</stp>
        <stp>Open</stp>
        <stp/>
        <stp>T</stp>
        <tr r="G495" s="1"/>
      </tp>
      <tp t="s">
        <v/>
        <stp/>
        <stp>ContractData</stp>
        <stp>S.VZ</stp>
        <stp>Open</stp>
        <stp/>
        <stp>T</stp>
        <tr r="G479" s="1"/>
      </tp>
      <tp t="s">
        <v/>
        <stp/>
        <stp>ContractData</stp>
        <stp>S.PG</stp>
        <stp>Open</stp>
        <stp/>
        <stp>T</stp>
        <tr r="G365" s="1"/>
      </tp>
      <tp t="s">
        <v/>
        <stp/>
        <stp>ContractData</stp>
        <stp>S.PM</stp>
        <stp>Open</stp>
        <stp/>
        <stp>T</stp>
        <tr r="G372" s="1"/>
      </tp>
      <tp t="s">
        <v/>
        <stp/>
        <stp>ContractData</stp>
        <stp>S.PH</stp>
        <stp>Open</stp>
        <stp/>
        <stp>T</stp>
        <tr r="G367" s="1"/>
      </tp>
      <tp t="s">
        <v/>
        <stp/>
        <stp>ContractData</stp>
        <stp>S.SO</stp>
        <stp>Open</stp>
        <stp/>
        <stp>T</stp>
        <tr r="G413" s="1"/>
      </tp>
      <tp t="s">
        <v/>
        <stp/>
        <stp>ContractData</stp>
        <stp>S.SW</stp>
        <stp>Open</stp>
        <stp/>
        <stp>T</stp>
        <tr r="G423" s="1"/>
      </tp>
      <tp t="s">
        <v/>
        <stp/>
        <stp>ContractData</stp>
        <stp>S.RF</stp>
        <stp>Open</stp>
        <stp/>
        <stp>T</stp>
        <tr r="G392" s="1"/>
      </tp>
      <tp t="s">
        <v/>
        <stp/>
        <stp>ContractData</stp>
        <stp>S.RL</stp>
        <stp>Open</stp>
        <stp/>
        <stp>T</stp>
        <tr r="G394" s="1"/>
      </tp>
      <tp>
        <v>330040.89182614302</v>
        <stp/>
        <stp>StudyData</stp>
        <stp>S.FIX</stp>
        <stp>MA</stp>
        <stp>InputChoice=Vol,MAType=Sim,Period=21</stp>
        <stp>MA</stp>
        <stp>D</stp>
        <stp>-1</stp>
        <stp>all</stp>
        <stp/>
        <stp/>
        <stp/>
        <stp>T</stp>
        <tr r="O192" s="1"/>
      </tp>
      <tp>
        <v>7304222.7227471396</v>
        <stp/>
        <stp>StudyData</stp>
        <stp>S.EIX</stp>
        <stp>MA</stp>
        <stp>InputChoice=Vol,MAType=Sim,Period=21</stp>
        <stp>MA</stp>
        <stp>D</stp>
        <stp>-1</stp>
        <stp>all</stp>
        <stp/>
        <stp/>
        <stp/>
        <stp>T</stp>
        <tr r="O158" s="1"/>
      </tp>
      <tp>
        <v>232.48000000000002</v>
        <stp/>
        <stp>ContractData</stp>
        <stp>S.HWM</stp>
        <stp>LastTrade</stp>
        <stp/>
        <stp>T</stp>
        <tr r="C238" s="1"/>
      </tp>
      <tp>
        <v>375537.887680143</v>
        <stp/>
        <stp>StudyData</stp>
        <stp>S.AIZ</stp>
        <stp>MA</stp>
        <stp>InputChoice=Vol,MAType=Sim,Period=21</stp>
        <stp>MA</stp>
        <stp>D</stp>
        <stp>-1</stp>
        <stp>all</stp>
        <stp/>
        <stp/>
        <stp/>
        <stp>T</stp>
        <tr r="O19" s="1"/>
      </tp>
      <tp t="s">
        <v/>
        <stp/>
        <stp>ContractData</stp>
        <stp>S.NXPI</stp>
        <stp>Low</stp>
        <stp/>
        <stp>T</stp>
        <tr r="I346" s="1"/>
      </tp>
      <tp>
        <v>130.91</v>
        <stp/>
        <stp>ContractData</stp>
        <stp>S.AWK</stp>
        <stp>LastTrade</stp>
        <stp/>
        <stp>T</stp>
        <tr r="C48" s="1"/>
      </tp>
      <tp>
        <v>91.4</v>
        <stp/>
        <stp>ContractData</stp>
        <stp>S.SWK</stp>
        <stp>LastTrade</stp>
        <stp/>
        <stp>T</stp>
        <tr r="C424" s="1"/>
      </tp>
      <tp>
        <v>6033069.7094860999</v>
        <stp/>
        <stp>StudyData</stp>
        <stp>S.FIS</stp>
        <stp>MA</stp>
        <stp>InputChoice=Vol,MAType=Sim,Period=21</stp>
        <stp>MA</stp>
        <stp>D</stp>
        <stp>-1</stp>
        <stp>all</stp>
        <stp/>
        <stp/>
        <stp/>
        <stp>T</stp>
        <tr r="O189" s="1"/>
      </tp>
      <tp>
        <v>9980218.0705729499</v>
        <stp/>
        <stp>StudyData</stp>
        <stp>S.GIS</stp>
        <stp>MA</stp>
        <stp>InputChoice=Vol,MAType=Sim,Period=21</stp>
        <stp>MA</stp>
        <stp>D</stp>
        <stp>-1</stp>
        <stp>all</stp>
        <stp/>
        <stp/>
        <stp/>
        <stp>T</stp>
        <tr r="O207" s="1"/>
      </tp>
      <tp>
        <v>8100006.7051661899</v>
        <stp/>
        <stp>StudyData</stp>
        <stp>S.DIS</stp>
        <stp>MA</stp>
        <stp>InputChoice=Vol,MAType=Sim,Period=21</stp>
        <stp>MA</stp>
        <stp>D</stp>
        <stp>-1</stp>
        <stp>all</stp>
        <stp/>
        <stp/>
        <stp/>
        <stp>T</stp>
        <tr r="O139" s="1"/>
      </tp>
      <tp t="s">
        <v/>
        <stp/>
        <stp>ContractData</stp>
        <stp>S.NWSA</stp>
        <stp>Low</stp>
        <stp/>
        <stp>T</stp>
        <tr r="I345" s="1"/>
      </tp>
      <tp t="s">
        <v/>
        <stp/>
        <stp>ContractData</stp>
        <stp>S.NVDA</stp>
        <stp>Low</stp>
        <stp/>
        <stp>T</stp>
        <tr r="I342" s="1"/>
      </tp>
      <tp t="s">
        <v/>
        <stp/>
        <stp>ContractData</stp>
        <stp>S.NTAP</stp>
        <stp>Low</stp>
        <stp/>
        <stp>T</stp>
        <tr r="I339" s="1"/>
      </tp>
      <tp t="s">
        <v/>
        <stp/>
        <stp>ContractData</stp>
        <stp>S.NTRS</stp>
        <stp>Low</stp>
        <stp/>
        <stp>T</stp>
        <tr r="I340" s="1"/>
      </tp>
      <tp>
        <v>443330.10849766701</v>
        <stp/>
        <stp>StudyData</stp>
        <stp>S.HII</stp>
        <stp>MA</stp>
        <stp>InputChoice=Vol,MAType=Sim,Period=21</stp>
        <stp>MA</stp>
        <stp>D</stp>
        <stp>-1</stp>
        <stp>all</stp>
        <stp/>
        <stp/>
        <stp/>
        <stp>T</stp>
        <tr r="O225" s="1"/>
      </tp>
      <tp>
        <v>491016.88860628603</v>
        <stp/>
        <stp>StudyData</stp>
        <stp>S.LII</stp>
        <stp>MA</stp>
        <stp>InputChoice=Vol,MAType=Sim,Period=21</stp>
        <stp>MA</stp>
        <stp>D</stp>
        <stp>-1</stp>
        <stp>all</stp>
        <stp/>
        <stp/>
        <stp/>
        <stp>T</stp>
        <tr r="O282" s="1"/>
      </tp>
      <tp>
        <v>5908599.6306250496</v>
        <stp/>
        <stp>StudyData</stp>
        <stp>S.KIM</stp>
        <stp>MA</stp>
        <stp>InputChoice=Vol,MAType=Sim,Period=21</stp>
        <stp>MA</stp>
        <stp>D</stp>
        <stp>-1</stp>
        <stp>all</stp>
        <stp/>
        <stp/>
        <stp/>
        <stp>T</stp>
        <tr r="O269" s="1"/>
      </tp>
      <tp>
        <v>1965763.0849860001</v>
        <stp/>
        <stp>StudyData</stp>
        <stp>S.LIN</stp>
        <stp>MA</stp>
        <stp>InputChoice=Vol,MAType=Sim,Period=21</stp>
        <stp>MA</stp>
        <stp>D</stp>
        <stp>-1</stp>
        <stp>all</stp>
        <stp/>
        <stp/>
        <stp/>
        <stp>T</stp>
        <tr r="O283" s="1"/>
      </tp>
      <tp t="s">
        <v/>
        <stp/>
        <stp>ContractData</stp>
        <stp>S.NCLH</stp>
        <stp>Low</stp>
        <stp/>
        <stp>T</stp>
        <tr r="I327" s="1"/>
      </tp>
      <tp>
        <v>1243.07</v>
        <stp/>
        <stp>ContractData</stp>
        <stp>S.GWW</stp>
        <stp>LastTrade</stp>
        <stp/>
        <stp>T</stp>
        <tr r="C218" s="1"/>
      </tp>
      <tp t="s">
        <v/>
        <stp/>
        <stp>ContractData</stp>
        <stp>S.NFLX</stp>
        <stp>Low</stp>
        <stp/>
        <stp>T</stp>
        <tr r="I332" s="1"/>
      </tp>
      <tp>
        <v>649.13</v>
        <stp/>
        <stp>ContractData</stp>
        <stp>S.PWR</stp>
        <stp>LastTrade</stp>
        <stp/>
        <stp>T</stp>
        <tr r="C384" s="1"/>
      </tp>
      <tp>
        <v>31.75</v>
        <stp/>
        <stp>ContractData</stp>
        <stp>S.NWS</stp>
        <stp>LastTrade</stp>
        <stp/>
        <stp>T</stp>
        <tr r="C344" s="1"/>
      </tp>
      <tp t="s">
        <v/>
        <stp/>
        <stp>ContractData</stp>
        <stp>S.NDAQ</stp>
        <stp>Low</stp>
        <stp/>
        <stp>T</stp>
        <tr r="I328" s="1"/>
      </tp>
      <tp t="s">
        <v/>
        <stp/>
        <stp>ContractData</stp>
        <stp>S.NDSN</stp>
        <stp>Low</stp>
        <stp/>
        <stp>T</stp>
        <tr r="I329" s="1"/>
      </tp>
      <tp>
        <v>1601181.2239192859</v>
        <stp/>
        <stp>StudyData</stp>
        <stp>S.HIG</stp>
        <stp>MA</stp>
        <stp>InputChoice=Vol,MAType=Sim,Period=21</stp>
        <stp>MA</stp>
        <stp>D</stp>
        <stp>-1</stp>
        <stp>all</stp>
        <stp/>
        <stp/>
        <stp/>
        <stp>T</stp>
        <tr r="O224" s="1"/>
      </tp>
      <tp>
        <v>4318881.2484395299</v>
        <stp/>
        <stp>StudyData</stp>
        <stp>S.AIG</stp>
        <stp>MA</stp>
        <stp>InputChoice=Vol,MAType=Sim,Period=21</stp>
        <stp>MA</stp>
        <stp>D</stp>
        <stp>-1</stp>
        <stp>all</stp>
        <stp/>
        <stp/>
        <stp/>
        <stp>T</stp>
        <tr r="O18" s="1"/>
      </tp>
      <tp>
        <v>146.0076190476</v>
        <stp/>
        <stp>StudyData</stp>
        <stp>S.PG</stp>
        <stp>MA</stp>
        <stp>InputChoice=Close,MAType=Sim,Period=21</stp>
        <stp>MA</stp>
        <stp>D</stp>
        <stp/>
        <stp>all</stp>
        <stp/>
        <stp/>
        <stp/>
        <stp>T</stp>
        <tr r="Q365" s="1"/>
      </tp>
      <tp>
        <v>955.24904761899995</v>
        <stp/>
        <stp>StudyData</stp>
        <stp>S.PH</stp>
        <stp>MA</stp>
        <stp>InputChoice=Close,MAType=Sim,Period=21</stp>
        <stp>MA</stp>
        <stp>D</stp>
        <stp/>
        <stp>all</stp>
        <stp/>
        <stp/>
        <stp/>
        <stp>T</stp>
        <tr r="Q367" s="1"/>
      </tp>
      <tp>
        <v>189.2876190476</v>
        <stp/>
        <stp>StudyData</stp>
        <stp>S.PM</stp>
        <stp>MA</stp>
        <stp>InputChoice=Close,MAType=Sim,Period=21</stp>
        <stp>MA</stp>
        <stp>D</stp>
        <stp/>
        <stp>all</stp>
        <stp/>
        <stp/>
        <stp/>
        <stp>T</stp>
        <tr r="Q372" s="1"/>
      </tp>
      <tp>
        <v>851.52769999999998</v>
        <stp/>
        <stp>ContractData</stp>
        <stp>S.TSN</stp>
        <stp>T_CVol</stp>
        <stp/>
        <stp>T</stp>
        <tr r="N449" s="1"/>
      </tp>
      <tp>
        <v>15913.872819</v>
        <stp/>
        <stp>ContractData</stp>
        <stp>S.TXN</stp>
        <stp>T_CVol</stp>
        <stp/>
        <stp>T</stp>
        <tr r="N452" s="1"/>
      </tp>
      <tp>
        <v>106.10869099999999</v>
        <stp/>
        <stp>ContractData</stp>
        <stp>S.BEN</stp>
        <stp>T_CVol</stp>
        <stp/>
        <stp>T</stp>
        <tr r="N59" s="1"/>
      </tp>
      <tp>
        <v>7053.3312290000003</v>
        <stp/>
        <stp>ContractData</stp>
        <stp>S.ACN</stp>
        <stp>T_CVol</stp>
        <stp/>
        <stp>T</stp>
        <tr r="N8" s="1"/>
      </tp>
      <tp>
        <v>1259.228022</v>
        <stp/>
        <stp>ContractData</stp>
        <stp>S.AON</stp>
        <stp>T_CVol</stp>
        <stp/>
        <stp>T</stp>
        <tr r="N35" s="1"/>
      </tp>
      <tp>
        <v>10687.044</v>
        <stp/>
        <stp>ContractData</stp>
        <stp>S.GEN</stp>
        <stp>T_CVol</stp>
        <stp/>
        <stp>T</stp>
        <tr r="N204" s="1"/>
      </tp>
      <tp>
        <v>961.66460099999995</v>
        <stp/>
        <stp>ContractData</stp>
        <stp>S.GPN</stp>
        <stp>T_CVol</stp>
        <stp/>
        <stp>T</stp>
        <tr r="N215" s="1"/>
      </tp>
      <tp>
        <v>2098.0232040000001</v>
        <stp/>
        <stp>ContractData</stp>
        <stp>S.ETN</stp>
        <stp>T_CVol</stp>
        <stp/>
        <stp>T</stp>
        <tr r="N169" s="1"/>
      </tp>
      <tp>
        <v>29348.777696000001</v>
        <stp/>
        <stp>ContractData</stp>
        <stp>S.DVN</stp>
        <stp>T_CVol</stp>
        <stp/>
        <stp>T</stp>
        <tr r="N150" s="1"/>
      </tp>
      <tp>
        <v>31778.043954000001</v>
        <stp/>
        <stp>ContractData</stp>
        <stp>S.HON</stp>
        <stp>T_CVol</stp>
        <stp/>
        <stp>T</stp>
        <tr r="N227" s="1"/>
      </tp>
      <tp>
        <v>12014.701918999999</v>
        <stp/>
        <stp>ContractData</stp>
        <stp>S.LEN</stp>
        <stp>T_CVol</stp>
        <stp/>
        <stp>T</stp>
        <tr r="N279" s="1"/>
      </tp>
      <tp>
        <v>5810.2128990000001</v>
        <stp/>
        <stp>ContractData</stp>
        <stp>S.LIN</stp>
        <stp>T_CVol</stp>
        <stp/>
        <stp>T</stp>
        <tr r="N283" s="1"/>
      </tp>
      <tp t="s">
        <v/>
        <stp/>
        <stp>ContractData</stp>
        <stp>S.GM</stp>
        <stp>PerCentNetLastTrade</stp>
        <stp/>
        <stp>T</stp>
        <tr r="E210" s="1"/>
      </tp>
      <tp t="s">
        <v/>
        <stp/>
        <stp>ContractData</stp>
        <stp>S.GL</stp>
        <stp>PerCentNetLastTrade</stp>
        <stp/>
        <stp>T</stp>
        <tr r="E208" s="1"/>
      </tp>
      <tp t="s">
        <v/>
        <stp/>
        <stp>ContractData</stp>
        <stp>S.GE</stp>
        <stp>PerCentNetLastTrade</stp>
        <stp/>
        <stp>T</stp>
        <tr r="E202" s="1"/>
      </tp>
      <tp t="s">
        <v/>
        <stp/>
        <stp>ContractData</stp>
        <stp>S.GD</stp>
        <stp>PerCentNetLastTrade</stp>
        <stp/>
        <stp>T</stp>
        <tr r="E200" s="1"/>
      </tp>
      <tp t="s">
        <v/>
        <stp/>
        <stp>ContractData</stp>
        <stp>S.GS</stp>
        <stp>PerCentNetLastTrade</stp>
        <stp/>
        <stp>T</stp>
        <tr r="E217" s="1"/>
      </tp>
      <tp t="s">
        <v/>
        <stp/>
        <stp>ContractData</stp>
        <stp>S.FE</stp>
        <stp>PerCentNetLastTrade</stp>
        <stp/>
        <stp>T</stp>
        <tr r="E185" s="1"/>
      </tp>
      <tp t="s">
        <v/>
        <stp/>
        <stp>ContractData</stp>
        <stp>S.EL</stp>
        <stp>PerCentNetLastTrade</stp>
        <stp/>
        <stp>T</stp>
        <tr r="E159" s="1"/>
      </tp>
      <tp t="s">
        <v/>
        <stp/>
        <stp>ContractData</stp>
        <stp>S.EG</stp>
        <stp>PerCentNetLastTrade</stp>
        <stp/>
        <stp>T</stp>
        <tr r="E157" s="1"/>
      </tp>
      <tp t="s">
        <v/>
        <stp/>
        <stp>ContractData</stp>
        <stp>S.ED</stp>
        <stp>PerCentNetLastTrade</stp>
        <stp/>
        <stp>T</stp>
        <tr r="E155" s="1"/>
      </tp>
      <tp t="s">
        <v/>
        <stp/>
        <stp>ContractData</stp>
        <stp>S.EW</stp>
        <stp>PerCentNetLastTrade</stp>
        <stp/>
        <stp>T</stp>
        <tr r="E172" s="1"/>
      </tp>
      <tp t="s">
        <v/>
        <stp/>
        <stp>ContractData</stp>
        <stp>S.ES</stp>
        <stp>PerCentNetLastTrade</stp>
        <stp/>
        <stp>T</stp>
        <tr r="E167" s="1"/>
      </tp>
      <tp t="s">
        <v/>
        <stp/>
        <stp>ContractData</stp>
        <stp>S.DG</stp>
        <stp>PerCentNetLastTrade</stp>
        <stp/>
        <stp>T</stp>
        <tr r="E135" s="1"/>
      </tp>
      <tp t="s">
        <v/>
        <stp/>
        <stp>ContractData</stp>
        <stp>S.DE</stp>
        <stp>PerCentNetLastTrade</stp>
        <stp/>
        <stp>T</stp>
        <tr r="E132" s="1"/>
      </tp>
      <tp t="s">
        <v/>
        <stp/>
        <stp>ContractData</stp>
        <stp>S.DD</stp>
        <stp>PerCentNetLastTrade</stp>
        <stp/>
        <stp>T</stp>
        <tr r="E130" s="1"/>
      </tp>
      <tp t="s">
        <v/>
        <stp/>
        <stp>ContractData</stp>
        <stp>S.CL</stp>
        <stp>PerCentNetLastTrade</stp>
        <stp/>
        <stp>T</stp>
        <tr r="E95" s="1"/>
      </tp>
      <tp t="s">
        <v/>
        <stp/>
        <stp>ContractData</stp>
        <stp>S.CI</stp>
        <stp>PerCentNetLastTrade</stp>
        <stp/>
        <stp>T</stp>
        <tr r="E92" s="1"/>
      </tp>
      <tp t="s">
        <v/>
        <stp/>
        <stp>ContractData</stp>
        <stp>S.CF</stp>
        <stp>PerCentNetLastTrade</stp>
        <stp/>
        <stp>T</stp>
        <tr r="E87" s="1"/>
      </tp>
      <tp t="s">
        <v/>
        <stp/>
        <stp>ContractData</stp>
        <stp>S.CB</stp>
        <stp>PerCentNetLastTrade</stp>
        <stp/>
        <stp>T</stp>
        <tr r="E79" s="1"/>
      </tp>
      <tp t="s">
        <v/>
        <stp/>
        <stp>ContractData</stp>
        <stp>S.BG</stp>
        <stp>PerCentNetLastTrade</stp>
        <stp/>
        <stp>T</stp>
        <tr r="E61" s="1"/>
      </tp>
      <tp t="s">
        <v/>
        <stp/>
        <stp>ContractData</stp>
        <stp>S.BE</stp>
        <stp>PerCentNetLastTrade</stp>
        <stp/>
        <stp>T</stp>
        <tr r="E58" s="1"/>
      </tp>
      <tp t="s">
        <v/>
        <stp/>
        <stp>ContractData</stp>
        <stp>S.BA</stp>
        <stp>PerCentNetLastTrade</stp>
        <stp/>
        <stp>T</stp>
        <tr r="E52" s="1"/>
      </tp>
      <tp t="s">
        <v/>
        <stp/>
        <stp>ContractData</stp>
        <stp>S.BX</stp>
        <stp>PerCentNetLastTrade</stp>
        <stp/>
        <stp>T</stp>
        <tr r="E72" s="1"/>
      </tp>
      <tp t="s">
        <v/>
        <stp/>
        <stp>ContractData</stp>
        <stp>S.BR</stp>
        <stp>PerCentNetLastTrade</stp>
        <stp/>
        <stp>T</stp>
        <tr r="E68" s="1"/>
      </tp>
      <tp t="s">
        <v/>
        <stp/>
        <stp>ContractData</stp>
        <stp>S.ON</stp>
        <stp>PerCentNetLastTrade</stp>
        <stp/>
        <stp>T</stp>
        <tr r="E351" s="1"/>
      </tp>
      <tp t="s">
        <v/>
        <stp/>
        <stp>ContractData</stp>
        <stp>S.NI</stp>
        <stp>PerCentNetLastTrade</stp>
        <stp/>
        <stp>T</stp>
        <tr r="E333" s="1"/>
      </tp>
      <tp t="s">
        <v/>
        <stp/>
        <stp>ContractData</stp>
        <stp>S.MO</stp>
        <stp>PerCentNetLastTrade</stp>
        <stp/>
        <stp>T</stp>
        <tr r="E312" s="1"/>
      </tp>
      <tp t="s">
        <v/>
        <stp/>
        <stp>ContractData</stp>
        <stp>S.MA</stp>
        <stp>PerCentNetLastTrade</stp>
        <stp/>
        <stp>T</stp>
        <tr r="E295" s="1"/>
      </tp>
      <tp t="s">
        <v/>
        <stp/>
        <stp>ContractData</stp>
        <stp>S.MU</stp>
        <stp>PerCentNetLastTrade</stp>
        <stp/>
        <stp>T</stp>
        <tr r="E326" s="1"/>
      </tp>
      <tp t="s">
        <v/>
        <stp/>
        <stp>ContractData</stp>
        <stp>S.MS</stp>
        <stp>PerCentNetLastTrade</stp>
        <stp/>
        <stp>T</stp>
        <tr r="E320" s="1"/>
      </tp>
      <tp t="s">
        <v/>
        <stp/>
        <stp>ContractData</stp>
        <stp>S.LH</stp>
        <stp>PerCentNetLastTrade</stp>
        <stp/>
        <stp>T</stp>
        <tr r="E280" s="1"/>
      </tp>
      <tp t="s">
        <v/>
        <stp/>
        <stp>ContractData</stp>
        <stp>S.KO</stp>
        <stp>PerCentNetLastTrade</stp>
        <stp/>
        <stp>T</stp>
        <tr r="E274" s="1"/>
      </tp>
      <tp t="s">
        <v/>
        <stp/>
        <stp>ContractData</stp>
        <stp>S.KR</stp>
        <stp>PerCentNetLastTrade</stp>
        <stp/>
        <stp>T</stp>
        <tr r="E275" s="1"/>
      </tp>
      <tp t="s">
        <v/>
        <stp/>
        <stp>ContractData</stp>
        <stp>S.IT</stp>
        <stp>PerCentNetLastTrade</stp>
        <stp/>
        <stp>T</stp>
        <tr r="E255" s="1"/>
      </tp>
      <tp t="s">
        <v/>
        <stp/>
        <stp>ContractData</stp>
        <stp>S.IR</stp>
        <stp>PerCentNetLastTrade</stp>
        <stp/>
        <stp>T</stp>
        <tr r="E252" s="1"/>
      </tp>
      <tp t="s">
        <v/>
        <stp/>
        <stp>ContractData</stp>
        <stp>S.IP</stp>
        <stp>PerCentNetLastTrade</stp>
        <stp/>
        <stp>T</stp>
        <tr r="E250" s="1"/>
      </tp>
      <tp t="s">
        <v/>
        <stp/>
        <stp>ContractData</stp>
        <stp>S.HD</stp>
        <stp>PerCentNetLastTrade</stp>
        <stp/>
        <stp>T</stp>
        <tr r="E223" s="1"/>
      </tp>
      <tp t="s">
        <v/>
        <stp/>
        <stp>ContractData</stp>
        <stp>S.WM</stp>
        <stp>PerCentNetLastTrade</stp>
        <stp/>
        <stp>T</stp>
        <tr r="E488" s="1"/>
      </tp>
      <tp t="s">
        <v/>
        <stp/>
        <stp>ContractData</stp>
        <stp>S.WY</stp>
        <stp>PerCentNetLastTrade</stp>
        <stp/>
        <stp>T</stp>
        <tr r="E495" s="1"/>
      </tp>
      <tp t="s">
        <v/>
        <stp/>
        <stp>ContractData</stp>
        <stp>S.VZ</stp>
        <stp>PerCentNetLastTrade</stp>
        <stp/>
        <stp>T</stp>
        <tr r="E479" s="1"/>
      </tp>
      <tp t="s">
        <v/>
        <stp/>
        <stp>ContractData</stp>
        <stp>S.TT</stp>
        <stp>PerCentNetLastTrade</stp>
        <stp/>
        <stp>T</stp>
        <tr r="E450" s="1"/>
      </tp>
      <tp t="s">
        <v/>
        <stp/>
        <stp>ContractData</stp>
        <stp>S.SO</stp>
        <stp>PerCentNetLastTrade</stp>
        <stp/>
        <stp>T</stp>
        <tr r="E413" s="1"/>
      </tp>
      <tp t="s">
        <v/>
        <stp/>
        <stp>ContractData</stp>
        <stp>S.SW</stp>
        <stp>PerCentNetLastTrade</stp>
        <stp/>
        <stp>T</stp>
        <tr r="E423" s="1"/>
      </tp>
      <tp t="s">
        <v/>
        <stp/>
        <stp>ContractData</stp>
        <stp>S.RL</stp>
        <stp>PerCentNetLastTrade</stp>
        <stp/>
        <stp>T</stp>
        <tr r="E394" s="1"/>
      </tp>
      <tp t="s">
        <v/>
        <stp/>
        <stp>ContractData</stp>
        <stp>S.RF</stp>
        <stp>PerCentNetLastTrade</stp>
        <stp/>
        <stp>T</stp>
        <tr r="E392" s="1"/>
      </tp>
      <tp t="s">
        <v/>
        <stp/>
        <stp>ContractData</stp>
        <stp>S.PM</stp>
        <stp>PerCentNetLastTrade</stp>
        <stp/>
        <stp>T</stp>
        <tr r="E372" s="1"/>
      </tp>
      <tp t="s">
        <v/>
        <stp/>
        <stp>ContractData</stp>
        <stp>S.PH</stp>
        <stp>PerCentNetLastTrade</stp>
        <stp/>
        <stp>T</stp>
        <tr r="E367" s="1"/>
      </tp>
      <tp t="s">
        <v/>
        <stp/>
        <stp>ContractData</stp>
        <stp>S.PG</stp>
        <stp>PerCentNetLastTrade</stp>
        <stp/>
        <stp>T</stp>
        <tr r="E365" s="1"/>
      </tp>
      <tp>
        <v>9224955.9504394792</v>
        <stp/>
        <stp>StudyData</stp>
        <stp>S.TJX</stp>
        <stp>MA</stp>
        <stp>InputChoice=Vol,MAType=Sim,Period=21</stp>
        <stp>MA</stp>
        <stp>D</stp>
        <stp>-1</stp>
        <stp>all</stp>
        <stp/>
        <stp/>
        <stp/>
        <stp>T</stp>
        <tr r="O437" s="1"/>
      </tp>
      <tp t="s">
        <v/>
        <stp/>
        <stp>ContractData</stp>
        <stp>S.CTAS</stp>
        <stp>PerCentNetLastTrade</stp>
        <stp/>
        <stp>T</stp>
        <tr r="E121" s="1"/>
      </tp>
      <tp t="s">
        <v/>
        <stp/>
        <stp>ContractData</stp>
        <stp>S.CTVA</stp>
        <stp>PerCentNetLastTrade</stp>
        <stp/>
        <stp>T</stp>
        <tr r="E123" s="1"/>
      </tp>
      <tp t="s">
        <v/>
        <stp/>
        <stp>ContractData</stp>
        <stp>S.CTSH</stp>
        <stp>PerCentNetLastTrade</stp>
        <stp/>
        <stp>T</stp>
        <tr r="E122" s="1"/>
      </tp>
      <tp>
        <v>439.98</v>
        <stp/>
        <stp>ContractData</stp>
        <stp>S.ETN</stp>
        <stp>LastTrade</stp>
        <stp/>
        <stp>T</stp>
        <tr r="C169" s="1"/>
      </tp>
      <tp>
        <v>157.21</v>
        <stp/>
        <stp>ContractData</stp>
        <stp>S.ATO</stp>
        <stp>LastTrade</stp>
        <stp/>
        <stp>T</stp>
        <tr r="C45" s="1"/>
      </tp>
      <tp t="s">
        <v/>
        <stp/>
        <stp>ContractData</stp>
        <stp>S.CVNA</stp>
        <stp>PerCentNetLastTrade</stp>
        <stp/>
        <stp>T</stp>
        <tr r="E124" s="1"/>
      </tp>
      <tp t="s">
        <v/>
        <stp/>
        <stp>ContractData</stp>
        <stp>S.CPAY</stp>
        <stp>PerCentNetLastTrade</stp>
        <stp/>
        <stp>T</stp>
        <tr r="E111" s="1"/>
      </tp>
      <tp t="s">
        <v/>
        <stp/>
        <stp>ContractData</stp>
        <stp>S.CPRT</stp>
        <stp>PerCentNetLastTrade</stp>
        <stp/>
        <stp>T</stp>
        <tr r="E112" s="1"/>
      </tp>
      <tp t="s">
        <v/>
        <stp/>
        <stp>ContractData</stp>
        <stp>S.CSGP</stp>
        <stp>PerCentNetLastTrade</stp>
        <stp/>
        <stp>T</stp>
        <tr r="E119" s="1"/>
      </tp>
      <tp t="s">
        <v/>
        <stp/>
        <stp>ContractData</stp>
        <stp>S.CSCO</stp>
        <stp>PerCentNetLastTrade</stp>
        <stp/>
        <stp>T</stp>
        <tr r="E118" s="1"/>
      </tp>
      <tp t="s">
        <v/>
        <stp/>
        <stp>ContractData</stp>
        <stp>S.CRWD</stp>
        <stp>PerCentNetLastTrade</stp>
        <stp/>
        <stp>T</stp>
        <tr r="E117" s="1"/>
      </tp>
      <tp>
        <v>1511.64</v>
        <stp/>
        <stp>ContractData</stp>
        <stp>S.MTD</stp>
        <stp>LastTrade</stp>
        <stp/>
        <stp>T</stp>
        <tr r="C325" s="1"/>
      </tp>
      <tp t="s">
        <v/>
        <stp/>
        <stp>ContractData</stp>
        <stp>S.MSFT</stp>
        <stp>Low</stp>
        <stp/>
        <stp>T</stp>
        <tr r="I322" s="1"/>
      </tp>
      <tp t="s">
        <v/>
        <stp/>
        <stp>ContractData</stp>
        <stp>S.MSCI</stp>
        <stp>Low</stp>
        <stp/>
        <stp>T</stp>
        <tr r="I321" s="1"/>
      </tp>
      <tp>
        <v>121.44</v>
        <stp/>
        <stp>ContractData</stp>
        <stp>S.DTE</stp>
        <stp>LastTrade</stp>
        <stp/>
        <stp>T</stp>
        <tr r="C147" s="1"/>
      </tp>
      <tp>
        <v>208.93</v>
        <stp/>
        <stp>ContractData</stp>
        <stp>S.STE</stp>
        <stp>LastTrade</stp>
        <stp/>
        <stp>T</stp>
        <tr r="C418" s="1"/>
      </tp>
      <tp t="s">
        <v/>
        <stp/>
        <stp>ContractData</stp>
        <stp>S.MRNA</stp>
        <stp>Low</stp>
        <stp/>
        <stp>T</stp>
        <tr r="I317" s="1"/>
      </tp>
      <tp t="s">
        <v/>
        <stp/>
        <stp>ContractData</stp>
        <stp>S.MRVL</stp>
        <stp>Low</stp>
        <stp/>
        <stp>T</stp>
        <tr r="I319" s="1"/>
      </tp>
      <tp t="s">
        <v/>
        <stp/>
        <stp>ContractData</stp>
        <stp>S.MRSH</stp>
        <stp>Low</stp>
        <stp/>
        <stp>T</stp>
        <tr r="I318" s="1"/>
      </tp>
      <tp t="s">
        <v/>
        <stp/>
        <stp>ContractData</stp>
        <stp>S.MPWR</stp>
        <stp>Low</stp>
        <stp/>
        <stp>T</stp>
        <tr r="I315" s="1"/>
      </tp>
      <tp>
        <v>221.19</v>
        <stp/>
        <stp>ContractData</stp>
        <stp>S.MTB</stp>
        <stp>LastTrade</stp>
        <stp/>
        <stp>T</stp>
        <tr r="C324" s="1"/>
      </tp>
      <tp>
        <v>138.12</v>
        <stp/>
        <stp>ContractData</stp>
        <stp>S.PTC</stp>
        <stp>LastTrade</stp>
        <stp/>
        <stp>T</stp>
        <tr r="C383" s="1"/>
      </tp>
      <tp t="s">
        <v/>
        <stp/>
        <stp>ContractData</stp>
        <stp>S.CDNS</stp>
        <stp>PerCentNetLastTrade</stp>
        <stp/>
        <stp>T</stp>
        <tr r="E84" s="1"/>
      </tp>
      <tp>
        <v>916.83</v>
        <stp/>
        <stp>ContractData</stp>
        <stp>S.STX</stp>
        <stp>LastTrade</stp>
        <stp/>
        <stp>T</stp>
        <tr r="C421" s="1"/>
      </tp>
      <tp>
        <v>189.4</v>
        <stp/>
        <stp>ContractData</stp>
        <stp>S.RTX</stp>
        <stp>LastTrade</stp>
        <stp/>
        <stp>T</stp>
        <tr r="C401" s="1"/>
      </tp>
      <tp t="s">
        <v/>
        <stp/>
        <stp>ContractData</stp>
        <stp>S.CARR</stp>
        <stp>PerCentNetLastTrade</stp>
        <stp/>
        <stp>T</stp>
        <tr r="E76" s="1"/>
      </tp>
      <tp t="s">
        <v/>
        <stp/>
        <stp>ContractData</stp>
        <stp>S.CASY</stp>
        <stp>PerCentNetLastTrade</stp>
        <stp/>
        <stp>T</stp>
        <tr r="E77" s="1"/>
      </tp>
      <tp t="s">
        <v/>
        <stp/>
        <stp>ContractData</stp>
        <stp>S.MNST</stp>
        <stp>Low</stp>
        <stp/>
        <stp>T</stp>
        <tr r="I311" s="1"/>
      </tp>
      <tp>
        <v>1389716.0792764761</v>
        <stp/>
        <stp>StudyData</stp>
        <stp>S.SJM</stp>
        <stp>MA</stp>
        <stp>InputChoice=Vol,MAType=Sim,Period=21</stp>
        <stp>MA</stp>
        <stp>D</stp>
        <stp>-1</stp>
        <stp>all</stp>
        <stp/>
        <stp/>
        <stp/>
        <stp>T</stp>
        <tr r="O407" s="1"/>
      </tp>
      <tp>
        <v>113.63</v>
        <stp/>
        <stp>ContractData</stp>
        <stp>S.STZ</stp>
        <stp>LastTrade</stp>
        <stp/>
        <stp>T</stp>
        <tr r="C422" s="1"/>
      </tp>
      <tp t="s">
        <v/>
        <stp/>
        <stp>ContractData</stp>
        <stp>S.CBOE</stp>
        <stp>PerCentNetLastTrade</stp>
        <stp/>
        <stp>T</stp>
        <tr r="E80" s="1"/>
      </tp>
      <tp t="s">
        <v/>
        <stp/>
        <stp>ContractData</stp>
        <stp>S.CBRE</stp>
        <stp>PerCentNetLastTrade</stp>
        <stp/>
        <stp>T</stp>
        <tr r="E81" s="1"/>
      </tp>
      <tp>
        <v>181.34</v>
        <stp/>
        <stp>ContractData</stp>
        <stp>S.STT</stp>
        <stp>LastTrade</stp>
        <stp/>
        <stp>T</stp>
        <tr r="C420" s="1"/>
      </tp>
      <tp t="s">
        <v/>
        <stp/>
        <stp>ContractData</stp>
        <stp>S.MCHP</stp>
        <stp>Low</stp>
        <stp/>
        <stp>T</stp>
        <tr r="I300" s="1"/>
      </tp>
      <tp>
        <v>56.09</v>
        <stp/>
        <stp>ContractData</stp>
        <stp>S.FTV</stp>
        <stp>LastTrade</stp>
        <stp/>
        <stp>T</stp>
        <tr r="C199" s="1"/>
      </tp>
      <tp t="s">
        <v/>
        <stp/>
        <stp>ContractData</stp>
        <stp>S.COHR</stp>
        <stp>PerCentNetLastTrade</stp>
        <stp/>
        <stp>T</stp>
        <tr r="E105" s="1"/>
      </tp>
      <tp t="s">
        <v/>
        <stp/>
        <stp>ContractData</stp>
        <stp>S.COIN</stp>
        <stp>PerCentNetLastTrade</stp>
        <stp/>
        <stp>T</stp>
        <tr r="E106" s="1"/>
      </tp>
      <tp t="s">
        <v/>
        <stp/>
        <stp>ContractData</stp>
        <stp>S.COST</stp>
        <stp>PerCentNetLastTrade</stp>
        <stp/>
        <stp>T</stp>
        <tr r="E110" s="1"/>
      </tp>
      <tp>
        <v>274.32</v>
        <stp/>
        <stp>ContractData</stp>
        <stp>S.ITW</stp>
        <stp>LastTrade</stp>
        <stp/>
        <stp>T</stp>
        <tr r="C256" s="1"/>
      </tp>
      <tp>
        <v>293.99</v>
        <stp/>
        <stp>ContractData</stp>
        <stp>S.WTW</stp>
        <stp>LastTrade</stp>
        <stp/>
        <stp>T</stp>
        <tr r="C494" s="1"/>
      </tp>
      <tp t="s">
        <v/>
        <stp/>
        <stp>ContractData</stp>
        <stp>S.CIEN</stp>
        <stp>PerCentNetLastTrade</stp>
        <stp/>
        <stp>T</stp>
        <tr r="E93" s="1"/>
      </tp>
      <tp t="s">
        <v/>
        <stp/>
        <stp>ContractData</stp>
        <stp>S.CINF</stp>
        <stp>PerCentNetLastTrade</stp>
        <stp/>
        <stp>T</stp>
        <tr r="E94" s="1"/>
      </tp>
      <tp t="s">
        <v/>
        <stp/>
        <stp>ContractData</stp>
        <stp>S.CHTR</stp>
        <stp>PerCentNetLastTrade</stp>
        <stp/>
        <stp>T</stp>
        <tr r="E91" s="1"/>
      </tp>
      <tp t="s">
        <v/>
        <stp/>
        <stp>ContractData</stp>
        <stp>S.CHRW</stp>
        <stp>PerCentNetLastTrade</stp>
        <stp/>
        <stp>T</stp>
        <tr r="E90" s="1"/>
      </tp>
      <tp>
        <v>98.570000000000007</v>
        <stp/>
        <stp>ContractData</stp>
        <stp>S.ETR</stp>
        <stp>LastTrade</stp>
        <stp/>
        <stp>T</stp>
        <tr r="C170" s="1"/>
      </tp>
      <tp>
        <v>86.59</v>
        <stp/>
        <stp>ContractData</stp>
        <stp>S.VTR</stp>
        <stp>LastTrade</stp>
        <stp/>
        <stp>T</stp>
        <tr r="C477" s="1"/>
      </tp>
      <tp t="s">
        <v/>
        <stp/>
        <stp>ContractData</stp>
        <stp>S.META</stp>
        <stp>Low</stp>
        <stp/>
        <stp>T</stp>
        <tr r="I306" s="1"/>
      </tp>
      <tp>
        <v>1378348.9618115239</v>
        <stp/>
        <stp>StudyData</stp>
        <stp>S.RJF</stp>
        <stp>MA</stp>
        <stp>InputChoice=Vol,MAType=Sim,Period=21</stp>
        <stp>MA</stp>
        <stp>D</stp>
        <stp>-1</stp>
        <stp>all</stp>
        <stp/>
        <stp/>
        <stp/>
        <stp>T</stp>
        <tr r="O393" s="1"/>
      </tp>
      <tp>
        <v>71.05</v>
        <stp/>
        <stp>ContractData</stp>
        <stp>S.ZTS</stp>
        <stp>LastTrade</stp>
        <stp/>
        <stp>T</stp>
        <tr r="C504" s="1"/>
      </tp>
      <tp t="s">
        <v/>
        <stp/>
        <stp>ContractData</stp>
        <stp>S.MDLZ</stp>
        <stp>Low</stp>
        <stp/>
        <stp>T</stp>
        <tr r="I303" s="1"/>
      </tp>
      <tp>
        <v>1410152.6839337619</v>
        <stp/>
        <stp>StudyData</stp>
        <stp>S.AJG</stp>
        <stp>MA</stp>
        <stp>InputChoice=Vol,MAType=Sim,Period=21</stp>
        <stp>MA</stp>
        <stp>D</stp>
        <stp>-1</stp>
        <stp>all</stp>
        <stp/>
        <stp/>
        <stp/>
        <stp>T</stp>
        <tr r="O20" s="1"/>
      </tp>
      <tp>
        <v>13548.314157999999</v>
        <stp/>
        <stp>ContractData</stp>
        <stp>S.VLO</stp>
        <stp>T_CVol</stp>
        <stp/>
        <stp>T</stp>
        <tr r="N468" s="1"/>
      </tp>
      <tp>
        <v>746.68487700000003</v>
        <stp/>
        <stp>ContractData</stp>
        <stp>S.TMO</stp>
        <stp>T_CVol</stp>
        <stp/>
        <stp>T</stp>
        <tr r="N439" s="1"/>
      </tp>
      <tp>
        <v>756.73673799999995</v>
        <stp/>
        <stp>ContractData</stp>
        <stp>S.TKO</stp>
        <stp>T_CVol</stp>
        <stp/>
        <stp>T</stp>
        <tr r="N438" s="1"/>
      </tp>
      <tp>
        <v>607</v>
        <stp/>
        <stp>ContractData</stp>
        <stp>S.COO</stp>
        <stp>T_CVol</stp>
        <stp/>
        <stp>T</stp>
        <tr r="N107" s="1"/>
      </tp>
      <tp>
        <v>33</v>
        <stp/>
        <stp>ContractData</stp>
        <stp>S.BRO</stp>
        <stp>T_CVol</stp>
        <stp/>
        <stp>T</stp>
        <tr r="N70" s="1"/>
      </tp>
      <tp>
        <v>72.5</v>
        <stp/>
        <stp>ContractData</stp>
        <stp>S.ATO</stp>
        <stp>T_CVol</stp>
        <stp/>
        <stp>T</stp>
        <tr r="N45" s="1"/>
      </tp>
      <tp>
        <v>176.054</v>
        <stp/>
        <stp>ContractData</stp>
        <stp>S.APO</stp>
        <stp>T_CVol</stp>
        <stp/>
        <stp>T</stp>
        <tr r="N40" s="1"/>
      </tp>
      <tp>
        <v>34.023943000000003</v>
        <stp/>
        <stp>ContractData</stp>
        <stp>S.AZO</stp>
        <stp>T_CVol</stp>
        <stp/>
        <stp>T</stp>
        <tr r="N51" s="1"/>
      </tp>
      <tp>
        <v>73.117637999999999</v>
        <stp/>
        <stp>ContractData</stp>
        <stp>S.MCO</stp>
        <stp>T_CVol</stp>
        <stp/>
        <stp>T</stp>
        <tr r="N302" s="1"/>
      </tp>
      <tp t="s">
        <v/>
        <stp/>
        <stp>ContractData</stp>
        <stp>S.CMCSA</stp>
        <stp>Open</stp>
        <stp/>
        <stp>T</stp>
        <tr r="G97" s="1"/>
      </tp>
      <tp>
        <v>397.93</v>
        <stp/>
        <stp>ContractData</stp>
        <stp>S.HUM</stp>
        <stp>LastTrade</stp>
        <stp/>
        <stp>T</stp>
        <tr r="C237" s="1"/>
      </tp>
      <tp>
        <v>138.63</v>
        <stp/>
        <stp>ContractData</stp>
        <stp>S.YUM</stp>
        <stp>LastTrade</stp>
        <stp/>
        <stp>T</stp>
        <tr r="C501" s="1"/>
      </tp>
      <tp>
        <v>113.35000000000001</v>
        <stp/>
        <stp>ContractData</stp>
        <stp>S.DUK</stp>
        <stp>LastTrade</stp>
        <stp/>
        <stp>T</stp>
        <tr r="C148" s="1"/>
      </tp>
      <tp t="s">
        <v/>
        <stp/>
        <stp>ContractData</stp>
        <stp>S.BRKB</stp>
        <stp>PerCentNetLastTrade</stp>
        <stp/>
        <stp>T</stp>
        <tr r="E69" s="1"/>
      </tp>
      <tp>
        <v>247.25</v>
        <stp/>
        <stp>ContractData</stp>
        <stp>S.NUE</stp>
        <stp>LastTrade</stp>
        <stp/>
        <stp>T</stp>
        <tr r="C341" s="1"/>
      </tp>
      <tp t="s">
        <v/>
        <stp/>
        <stp>ContractData</stp>
        <stp>S.LRCX</stp>
        <stp>Low</stp>
        <stp/>
        <stp>T</stp>
        <tr r="I289" s="1"/>
      </tp>
      <tp>
        <v>3654106.8664330002</v>
        <stp/>
        <stp>StudyData</stp>
        <stp>S.KKR</stp>
        <stp>MA</stp>
        <stp>InputChoice=Vol,MAType=Sim,Period=21</stp>
        <stp>MA</stp>
        <stp>D</stp>
        <stp>-1</stp>
        <stp>all</stp>
        <stp/>
        <stp/>
        <stp/>
        <stp>T</stp>
        <tr r="O270" s="1"/>
      </tp>
      <tp>
        <v>8521050.9844967108</v>
        <stp/>
        <stp>StudyData</stp>
        <stp>S.BKR</stp>
        <stp>MA</stp>
        <stp>InputChoice=Vol,MAType=Sim,Period=21</stp>
        <stp>MA</stp>
        <stp>D</stp>
        <stp>-1</stp>
        <stp>all</stp>
        <stp/>
        <stp/>
        <stp/>
        <stp>T</stp>
        <tr r="O64" s="1"/>
      </tp>
      <tp t="s">
        <v/>
        <stp/>
        <stp>ContractData</stp>
        <stp>S.LULU</stp>
        <stp>Low</stp>
        <stp/>
        <stp>T</stp>
        <tr r="I290" s="1"/>
      </tp>
      <tp t="s">
        <v/>
        <stp/>
        <stp>ContractData</stp>
        <stp>S.LITE</stp>
        <stp>Low</stp>
        <stp/>
        <stp>T</stp>
        <tr r="I284" s="1"/>
      </tp>
      <tp t="s">
        <v/>
        <stp/>
        <stp>ContractData</stp>
        <stp>S.BALL</stp>
        <stp>PerCentNetLastTrade</stp>
        <stp/>
        <stp>T</stp>
        <tr r="E54" s="1"/>
      </tp>
      <tp>
        <v>1137101.0489443811</v>
        <stp/>
        <stp>StudyData</stp>
        <stp>S.TKO</stp>
        <stp>MA</stp>
        <stp>InputChoice=Vol,MAType=Sim,Period=21</stp>
        <stp>MA</stp>
        <stp>D</stp>
        <stp>-1</stp>
        <stp>all</stp>
        <stp/>
        <stp/>
        <stp/>
        <stp>T</stp>
        <tr r="O438" s="1"/>
      </tp>
      <tp>
        <v>42.68</v>
        <stp/>
        <stp>ContractData</stp>
        <stp>S.LUV</stp>
        <stp>LastTrade</stp>
        <stp/>
        <stp>T</stp>
        <tr r="C291" s="1"/>
      </tp>
      <tp>
        <v>3086943.8505424801</v>
        <stp/>
        <stp>StudyData</stp>
        <stp>S.MKC</stp>
        <stp>MA</stp>
        <stp>InputChoice=Vol,MAType=Sim,Period=21</stp>
        <stp>MA</stp>
        <stp>D</stp>
        <stp>-1</stp>
        <stp>all</stp>
        <stp/>
        <stp/>
        <stp/>
        <stp>T</stp>
        <tr r="O308" s="1"/>
      </tp>
      <tp t="s">
        <v/>
        <stp/>
        <stp>ContractData</stp>
        <stp>S.BIIB</stp>
        <stp>PerCentNetLastTrade</stp>
        <stp/>
        <stp>T</stp>
        <tr r="E62" s="1"/>
      </tp>
      <tp>
        <v>32617173.711374201</v>
        <stp/>
        <stp>StudyData</stp>
        <stp>S.NKE</stp>
        <stp>MA</stp>
        <stp>InputChoice=Vol,MAType=Sim,Period=21</stp>
        <stp>MA</stp>
        <stp>D</stp>
        <stp>-1</stp>
        <stp>all</stp>
        <stp/>
        <stp/>
        <stp/>
        <stp>T</stp>
        <tr r="O334" s="1"/>
      </tp>
      <tp>
        <v>3723823.54612295</v>
        <stp/>
        <stp>StudyData</stp>
        <stp>S.OKE</stp>
        <stp>MA</stp>
        <stp>InputChoice=Vol,MAType=Sim,Period=21</stp>
        <stp>MA</stp>
        <stp>D</stp>
        <stp>-1</stp>
        <stp>all</stp>
        <stp/>
        <stp/>
        <stp/>
        <stp>T</stp>
        <tr r="O349" s="1"/>
      </tp>
      <tp t="s">
        <v/>
        <stp/>
        <stp>ContractData</stp>
        <stp>S.BKNG</stp>
        <stp>PerCentNetLastTrade</stp>
        <stp/>
        <stp>T</stp>
        <tr r="E63" s="1"/>
      </tp>
      <tp t="s">
        <v/>
        <stp/>
        <stp>ContractData</stp>
        <stp>S.LDOS</stp>
        <stp>Low</stp>
        <stp/>
        <stp>T</stp>
        <tr r="I278" s="1"/>
      </tp>
      <tp>
        <v>605611.11723099998</v>
        <stp/>
        <stp>StudyData</stp>
        <stp>S.PKG</stp>
        <stp>MA</stp>
        <stp>InputChoice=Vol,MAType=Sim,Period=21</stp>
        <stp>MA</stp>
        <stp>D</stp>
        <stp>-1</stp>
        <stp>all</stp>
        <stp/>
        <stp/>
        <stp/>
        <stp>T</stp>
        <tr r="O369" s="1"/>
      </tp>
      <tp>
        <v>10110.572552</v>
        <stp/>
        <stp>ContractData</stp>
        <stp>S.UNH</stp>
        <stp>T_CVol</stp>
        <stp/>
        <stp>T</stp>
        <tr r="N460" s="1"/>
      </tp>
      <tp>
        <v>1.1372</v>
        <stp/>
        <stp>ContractData</stp>
        <stp>S.ZBH</stp>
        <stp>T_CVol</stp>
        <stp/>
        <stp>T</stp>
        <tr r="N502" s="1"/>
      </tp>
      <tp>
        <v>362.99069900000001</v>
        <stp/>
        <stp>ContractData</stp>
        <stp>S.CAH</stp>
        <stp>T_CVol</stp>
        <stp/>
        <stp>T</stp>
        <tr r="N75" s="1"/>
      </tp>
      <tp>
        <v>1131.9323489999999</v>
        <stp/>
        <stp>ContractData</stp>
        <stp>S.CRH</stp>
        <stp>T_CVol</stp>
        <stp/>
        <stp>T</stp>
        <tr r="N114" s="1"/>
      </tp>
      <tp>
        <v>7328.684636</v>
        <stp/>
        <stp>ContractData</stp>
        <stp>S.APH</stp>
        <stp>T_CVol</stp>
        <stp/>
        <stp>T</stp>
        <tr r="N39" s="1"/>
      </tp>
      <tp>
        <v>49.1976190476</v>
        <stp/>
        <stp>StudyData</stp>
        <stp>S.VZ</stp>
        <stp>MA</stp>
        <stp>InputChoice=Close,MAType=Sim,Period=21</stp>
        <stp>MA</stp>
        <stp>D</stp>
        <stp/>
        <stp>all</stp>
        <stp/>
        <stp/>
        <stp/>
        <stp>T</stp>
        <tr r="Q479" s="1"/>
      </tp>
      <tp t="s">
        <v/>
        <stp/>
        <stp>ContractData</stp>
        <stp>S.CMCSA</stp>
        <stp>High</stp>
        <stp/>
        <stp>T</stp>
        <tr r="H97" s="1"/>
      </tp>
      <tp>
        <v>292.84000000000003</v>
        <stp/>
        <stp>ContractData</stp>
        <stp>S.CRL</stp>
        <stp>LastTrade</stp>
        <stp/>
        <stp>T</stp>
        <tr r="C115" s="1"/>
      </tp>
      <tp>
        <v>19.71</v>
        <stp/>
        <stp>ContractData</stp>
        <stp>S.HRL</stp>
        <stp>LastTrade</stp>
        <stp/>
        <stp>T</stp>
        <tr r="C232" s="1"/>
      </tp>
      <tp>
        <v>3545655.9838988599</v>
        <stp/>
        <stp>StudyData</stp>
        <stp>S.CLX</stp>
        <stp>MA</stp>
        <stp>InputChoice=Vol,MAType=Sim,Period=21</stp>
        <stp>MA</stp>
        <stp>D</stp>
        <stp>-1</stp>
        <stp>all</stp>
        <stp/>
        <stp/>
        <stp/>
        <stp>T</stp>
        <tr r="O96" s="1"/>
      </tp>
      <tp>
        <v>234.02</v>
        <stp/>
        <stp>ContractData</stp>
        <stp>S.CRM</stp>
        <stp>LastTrade</stp>
        <stp/>
        <stp>T</stp>
        <tr r="C116" s="1"/>
      </tp>
      <tp>
        <v>111.38</v>
        <stp/>
        <stp>ContractData</stp>
        <stp>S.IRM</stp>
        <stp>LastTrade</stp>
        <stp/>
        <stp>T</stp>
        <tr r="C253" s="1"/>
      </tp>
      <tp>
        <v>2364236.7508501899</v>
        <stp/>
        <stp>StudyData</stp>
        <stp>S.LLY</stp>
        <stp>MA</stp>
        <stp>InputChoice=Vol,MAType=Sim,Period=21</stp>
        <stp>MA</stp>
        <stp>D</stp>
        <stp>-1</stp>
        <stp>all</stp>
        <stp/>
        <stp/>
        <stp/>
        <stp>T</stp>
        <tr r="O285" s="1"/>
      </tp>
      <tp>
        <v>60.82</v>
        <stp/>
        <stp>ContractData</stp>
        <stp>S.BRO</stp>
        <stp>LastTrade</stp>
        <stp/>
        <stp>T</stp>
        <tr r="C70" s="1"/>
      </tp>
      <tp t="s">
        <v/>
        <stp/>
        <stp>ContractData</stp>
        <stp>S.EVRG</stp>
        <stp>PerCentNetLastTrade</stp>
        <stp/>
        <stp>T</stp>
        <tr r="E171" s="1"/>
      </tp>
      <tp>
        <v>85.04</v>
        <stp/>
        <stp>ContractData</stp>
        <stp>S.CRH</stp>
        <stp>LastTrade</stp>
        <stp/>
        <stp>T</stp>
        <tr r="C114" s="1"/>
      </tp>
      <tp t="s">
        <v/>
        <stp/>
        <stp>ContractData</stp>
        <stp>S.EQIX</stp>
        <stp>PerCentNetLastTrade</stp>
        <stp/>
        <stp>T</stp>
        <tr r="E164" s="1"/>
      </tp>
      <tp>
        <v>199.75</v>
        <stp/>
        <stp>ContractData</stp>
        <stp>S.DRI</stp>
        <stp>LastTrade</stp>
        <stp/>
        <stp>T</stp>
        <tr r="C146" s="1"/>
      </tp>
      <tp>
        <v>1047.06</v>
        <stp/>
        <stp>ContractData</stp>
        <stp>S.URI</stp>
        <stp>LastTrade</stp>
        <stp/>
        <stp>T</stp>
        <tr r="C463" s="1"/>
      </tp>
      <tp>
        <v>148.78</v>
        <stp/>
        <stp>ContractData</stp>
        <stp>S.MRK</stp>
        <stp>LastTrade</stp>
        <stp/>
        <stp>T</stp>
        <tr r="C316" s="1"/>
      </tp>
      <tp t="s">
        <v/>
        <stp/>
        <stp>ContractData</stp>
        <stp>S.ERIE</stp>
        <stp>PerCentNetLastTrade</stp>
        <stp/>
        <stp>T</stp>
        <tr r="E166" s="1"/>
      </tp>
      <tp>
        <v>262950.86401299998</v>
        <stp/>
        <stp>ContractData</stp>
        <stp>S.GOOGL</stp>
        <stp>T_CVol</stp>
        <stp/>
        <stp>T</stp>
        <tr r="N213" s="1"/>
      </tp>
      <tp>
        <v>49.93</v>
        <stp/>
        <stp>ContractData</stp>
        <stp>S.ARE</stp>
        <stp>LastTrade</stp>
        <stp/>
        <stp>T</stp>
        <tr r="C43" s="1"/>
      </tp>
      <tp>
        <v>77.930000000000007</v>
        <stp/>
        <stp>ContractData</stp>
        <stp>S.SRE</stp>
        <stp>LastTrade</stp>
        <stp/>
        <stp>T</stp>
        <tr r="C417" s="1"/>
      </tp>
      <tp>
        <v>2084305.906343525</v>
        <stp/>
        <stp>StudyData</stp>
        <stp>S.DLR</stp>
        <stp>MA</stp>
        <stp>InputChoice=Vol,MAType=Sim,Period=21</stp>
        <stp>MA</stp>
        <stp>D</stp>
        <stp>-1</stp>
        <stp>all</stp>
        <stp/>
        <stp/>
        <stp/>
        <stp>T</stp>
        <tr r="O140" s="1"/>
      </tp>
      <tp>
        <v>100.37</v>
        <stp/>
        <stp>ContractData</stp>
        <stp>S.NRG</stp>
        <stp>LastTrade</stp>
        <stp/>
        <stp>T</stp>
        <tr r="C337" s="1"/>
      </tp>
      <tp>
        <v>1685841.889142286</v>
        <stp/>
        <stp>StudyData</stp>
        <stp>S.HLT</stp>
        <stp>MA</stp>
        <stp>InputChoice=Vol,MAType=Sim,Period=21</stp>
        <stp>MA</stp>
        <stp>D</stp>
        <stp>-1</stp>
        <stp>all</stp>
        <stp/>
        <stp/>
        <stp/>
        <stp>T</stp>
        <tr r="O226" s="1"/>
      </tp>
      <tp t="s">
        <v/>
        <stp/>
        <stp>ContractData</stp>
        <stp>S.KVUE</stp>
        <stp>Low</stp>
        <stp/>
        <stp>T</stp>
        <tr r="I276" s="1"/>
      </tp>
      <tp t="s">
        <v/>
        <stp/>
        <stp>ContractData</stp>
        <stp>S.EXPE</stp>
        <stp>PerCentNetLastTrade</stp>
        <stp/>
        <stp>T</stp>
        <tr r="E176" s="1"/>
      </tp>
      <tp t="s">
        <v/>
        <stp/>
        <stp>ContractData</stp>
        <stp>S.EXPD</stp>
        <stp>PerCentNetLastTrade</stp>
        <stp/>
        <stp>T</stp>
        <tr r="E175" s="1"/>
      </tp>
      <tp>
        <v>66.820000000000007</v>
        <stp/>
        <stp>ContractData</stp>
        <stp>S.WRB</stp>
        <stp>LastTrade</stp>
        <stp/>
        <stp>T</stp>
        <tr r="C491" s="1"/>
      </tp>
      <tp>
        <v>1187276.966773096</v>
        <stp/>
        <stp>StudyData</stp>
        <stp>S.ELV</stp>
        <stp>MA</stp>
        <stp>InputChoice=Vol,MAType=Sim,Period=21</stp>
        <stp>MA</stp>
        <stp>D</stp>
        <stp>-1</stp>
        <stp>all</stp>
        <stp/>
        <stp/>
        <stp/>
        <stp>T</stp>
        <tr r="O160" s="1"/>
      </tp>
      <tp>
        <v>8673420.7814508993</v>
        <stp/>
        <stp>StudyData</stp>
        <stp>S.GLW</stp>
        <stp>MA</stp>
        <stp>InputChoice=Vol,MAType=Sim,Period=21</stp>
        <stp>MA</stp>
        <stp>D</stp>
        <stp>-1</stp>
        <stp>all</stp>
        <stp/>
        <stp/>
        <stp/>
        <stp>T</stp>
        <tr r="O209" s="1"/>
      </tp>
      <tp>
        <v>577561.70174471405</v>
        <stp/>
        <stp>StudyData</stp>
        <stp>S.BLK</stp>
        <stp>MA</stp>
        <stp>InputChoice=Vol,MAType=Sim,Period=21</stp>
        <stp>MA</stp>
        <stp>D</stp>
        <stp>-1</stp>
        <stp>all</stp>
        <stp/>
        <stp/>
        <stp/>
        <stp>T</stp>
        <tr r="O65" s="1"/>
      </tp>
      <tp>
        <v>2038151.1756820951</v>
        <stp/>
        <stp>StudyData</stp>
        <stp>S.ALL</stp>
        <stp>MA</stp>
        <stp>InputChoice=Vol,MAType=Sim,Period=21</stp>
        <stp>MA</stp>
        <stp>D</stp>
        <stp>-1</stp>
        <stp>all</stp>
        <stp/>
        <stp/>
        <stp/>
        <stp>T</stp>
        <tr r="O24" s="1"/>
      </tp>
      <tp>
        <v>863923.33271171502</v>
        <stp/>
        <stp>StudyData</stp>
        <stp>S.MLM</stp>
        <stp>MA</stp>
        <stp>InputChoice=Vol,MAType=Sim,Period=21</stp>
        <stp>MA</stp>
        <stp>D</stp>
        <stp>-1</stp>
        <stp>all</stp>
        <stp/>
        <stp/>
        <stp/>
        <stp>T</stp>
        <tr r="O309" s="1"/>
      </tp>
      <tp t="s">
        <v/>
        <stp/>
        <stp>ContractData</stp>
        <stp>S.ECHO</stp>
        <stp>PerCentNetLastTrade</stp>
        <stp/>
        <stp>T</stp>
        <tr r="E153" s="1"/>
      </tp>
      <tp t="s">
        <v/>
        <stp/>
        <stp>ContractData</stp>
        <stp>S.KLAC</stp>
        <stp>Low</stp>
        <stp/>
        <stp>T</stp>
        <tr r="I271" s="1"/>
      </tp>
      <tp t="s">
        <v/>
        <stp/>
        <stp>ContractData</stp>
        <stp>S.EBAY</stp>
        <stp>PerCentNetLastTrade</stp>
        <stp/>
        <stp>T</stp>
        <tr r="E152" s="1"/>
      </tp>
      <tp>
        <v>3857648.03400657</v>
        <stp/>
        <stp>StudyData</stp>
        <stp>S.VLO</stp>
        <stp>MA</stp>
        <stp>InputChoice=Vol,MAType=Sim,Period=21</stp>
        <stp>MA</stp>
        <stp>D</stp>
        <stp>-1</stp>
        <stp>all</stp>
        <stp/>
        <stp/>
        <stp/>
        <stp>T</stp>
        <tr r="O468" s="1"/>
      </tp>
      <tp>
        <v>110.52</v>
        <stp/>
        <stp>ContractData</stp>
        <stp>S.FRT</stp>
        <stp>LastTrade</stp>
        <stp/>
        <stp>T</stp>
        <tr r="C196" s="1"/>
      </tp>
      <tp>
        <v>253.28</v>
        <stp/>
        <stp>ContractData</stp>
        <stp>S.VRT</stp>
        <stp>LastTrade</stp>
        <stp/>
        <stp>T</stp>
        <tr r="C474" s="1"/>
      </tp>
      <tp>
        <v>119.45</v>
        <stp/>
        <stp>ContractData</stp>
        <stp>S.PRU</stp>
        <stp>LastTrade</stp>
        <stp/>
        <stp>T</stp>
        <tr r="C379" s="1"/>
      </tp>
      <tp>
        <v>363.04</v>
        <stp/>
        <stp>ContractData</stp>
        <stp>S.TRV</stp>
        <stp>LastTrade</stp>
        <stp/>
        <stp>T</stp>
        <tr r="C446" s="1"/>
      </tp>
      <tp>
        <v>2551089.3850901001</v>
        <stp/>
        <stp>StudyData</stp>
        <stp>S.ALB</stp>
        <stp>MA</stp>
        <stp>InputChoice=Vol,MAType=Sim,Period=21</stp>
        <stp>MA</stp>
        <stp>D</stp>
        <stp>-1</stp>
        <stp>all</stp>
        <stp/>
        <stp/>
        <stp/>
        <stp>T</stp>
        <tr r="O22" s="1"/>
      </tp>
      <tp>
        <v>14563498.91454277</v>
        <stp/>
        <stp>StudyData</stp>
        <stp>S.SLB</stp>
        <stp>MA</stp>
        <stp>InputChoice=Vol,MAType=Sim,Period=21</stp>
        <stp>MA</stp>
        <stp>D</stp>
        <stp>-1</stp>
        <stp>all</stp>
        <stp/>
        <stp/>
        <stp/>
        <stp>T</stp>
        <tr r="O408" s="1"/>
      </tp>
      <tp>
        <v>3252595.5298050502</v>
        <stp/>
        <stp>StudyData</stp>
        <stp>S.PLD</stp>
        <stp>MA</stp>
        <stp>InputChoice=Vol,MAType=Sim,Period=21</stp>
        <stp>MA</stp>
        <stp>D</stp>
        <stp>-1</stp>
        <stp>all</stp>
        <stp/>
        <stp/>
        <stp/>
        <stp>T</stp>
        <tr r="O370" s="1"/>
      </tp>
      <tp t="s">
        <v/>
        <stp/>
        <stp>ContractData</stp>
        <stp>S.KEYS</stp>
        <stp>Low</stp>
        <stp/>
        <stp>T</stp>
        <tr r="I267" s="1"/>
      </tp>
      <tp>
        <v>214.21619047620001</v>
        <stp/>
        <stp>StudyData</stp>
        <stp>S.WM</stp>
        <stp>MA</stp>
        <stp>InputChoice=Close,MAType=Sim,Period=21</stp>
        <stp>MA</stp>
        <stp>D</stp>
        <stp/>
        <stp>all</stp>
        <stp/>
        <stp/>
        <stp/>
        <stp>T</stp>
        <tr r="Q488" s="1"/>
      </tp>
      <tp>
        <v>5.0060000000000002</v>
        <stp/>
        <stp>ContractData</stp>
        <stp>S.URI</stp>
        <stp>T_CVol</stp>
        <stp/>
        <stp>T</stp>
        <tr r="N463" s="1"/>
      </tp>
      <tp>
        <v>361.52656999999999</v>
        <stp/>
        <stp>ContractData</stp>
        <stp>S.CCI</stp>
        <stp>T_CVol</stp>
        <stp/>
        <stp>T</stp>
        <tr r="N82" s="1"/>
      </tp>
      <tp>
        <v>323.77612599999998</v>
        <stp/>
        <stp>ContractData</stp>
        <stp>S.CMI</stp>
        <stp>T_CVol</stp>
        <stp/>
        <stp>T</stp>
        <tr r="N100" s="1"/>
      </tp>
      <tp>
        <v>4141.4492529999998</v>
        <stp/>
        <stp>ContractData</stp>
        <stp>S.ADI</stp>
        <stp>T_CVol</stp>
        <stp/>
        <stp>T</stp>
        <tr r="N10" s="1"/>
      </tp>
      <tp>
        <v>287.17961600000001</v>
        <stp/>
        <stp>ContractData</stp>
        <stp>S.DHI</stp>
        <stp>T_CVol</stp>
        <stp/>
        <stp>T</stp>
        <tr r="N137" s="1"/>
      </tp>
      <tp>
        <v>362.23899999999998</v>
        <stp/>
        <stp>ContractData</stp>
        <stp>S.DRI</stp>
        <stp>T_CVol</stp>
        <stp/>
        <stp>T</stp>
        <tr r="N146" s="1"/>
      </tp>
      <tp>
        <v>6352.6386190000003</v>
        <stp/>
        <stp>ContractData</stp>
        <stp>S.KMI</stp>
        <stp>T_CVol</stp>
        <stp/>
        <stp>T</stp>
        <tr r="N273" s="1"/>
      </tp>
      <tp>
        <v>167.322</v>
        <stp/>
        <stp>ContractData</stp>
        <stp>S.JCI</stp>
        <stp>T_CVol</stp>
        <stp/>
        <stp>T</stp>
        <tr r="N261" s="1"/>
      </tp>
      <tp>
        <v>96.663092000000006</v>
        <stp/>
        <stp>ContractData</stp>
        <stp>S.HII</stp>
        <stp>T_CVol</stp>
        <stp/>
        <stp>T</stp>
        <tr r="N225" s="1"/>
      </tp>
      <tp>
        <v>77.062366999999995</v>
        <stp/>
        <stp>ContractData</stp>
        <stp>S.MSI</stp>
        <stp>T_CVol</stp>
        <stp/>
        <stp>T</stp>
        <tr r="N323" s="1"/>
      </tp>
      <tp>
        <v>2.1394000000000002</v>
        <stp/>
        <stp>ContractData</stp>
        <stp>S.LII</stp>
        <stp>T_CVol</stp>
        <stp/>
        <stp>T</stp>
        <tr r="N282" s="1"/>
      </tp>
      <tp t="s">
        <v/>
        <stp/>
        <stp>ContractData</stp>
        <stp>S.GOOGL</stp>
        <stp>PerCentNetLastTrade</stp>
        <stp/>
        <stp>T</stp>
        <tr r="E213" s="1"/>
      </tp>
      <tp>
        <v>22.002857142900002</v>
        <stp/>
        <stp>StudyData</stp>
        <stp>S.WY</stp>
        <stp>MA</stp>
        <stp>InputChoice=Close,MAType=Sim,Period=21</stp>
        <stp>MA</stp>
        <stp>D</stp>
        <stp/>
        <stp>all</stp>
        <stp/>
        <stp/>
        <stp/>
        <stp>T</stp>
        <tr r="Q495" s="1"/>
      </tp>
      <tp>
        <v>231.9</v>
        <stp/>
        <stp>ContractData</stp>
        <stp>S.WSM</stp>
        <stp>LastTrade</stp>
        <stp/>
        <stp>T</stp>
        <tr r="C492" s="1"/>
      </tp>
      <tp>
        <v>10345873.83821824</v>
        <stp/>
        <stp>StudyData</stp>
        <stp>S.BMY</stp>
        <stp>MA</stp>
        <stp>InputChoice=Vol,MAType=Sim,Period=21</stp>
        <stp>MA</stp>
        <stp>D</stp>
        <stp>-1</stp>
        <stp>all</stp>
        <stp/>
        <stp/>
        <stp/>
        <stp>T</stp>
        <tr r="O66" s="1"/>
      </tp>
      <tp>
        <v>50.92</v>
        <stp/>
        <stp>ContractData</stp>
        <stp>S.TSN</stp>
        <stp>LastTrade</stp>
        <stp/>
        <stp>T</stp>
        <tr r="C449" s="1"/>
      </tp>
      <tp>
        <v>456.88</v>
        <stp/>
        <stp>ContractData</stp>
        <stp>S.MSI</stp>
        <stp>LastTrade</stp>
        <stp/>
        <stp>T</stp>
        <tr r="C323" s="1"/>
      </tp>
      <tp>
        <v>623400.24238433305</v>
        <stp/>
        <stp>StudyData</stp>
        <stp>S.AMP</stp>
        <stp>MA</stp>
        <stp>InputChoice=Vol,MAType=Sim,Period=21</stp>
        <stp>MA</stp>
        <stp>D</stp>
        <stp>-1</stp>
        <stp>all</stp>
        <stp/>
        <stp/>
        <stp/>
        <stp>T</stp>
        <tr r="O31" s="1"/>
      </tp>
      <tp>
        <v>2214782.8404848101</v>
        <stp/>
        <stp>StudyData</stp>
        <stp>S.EMR</stp>
        <stp>MA</stp>
        <stp>InputChoice=Vol,MAType=Sim,Period=21</stp>
        <stp>MA</stp>
        <stp>D</stp>
        <stp>-1</stp>
        <stp>all</stp>
        <stp/>
        <stp/>
        <stp/>
        <stp>T</stp>
        <tr r="O162" s="1"/>
      </tp>
      <tp>
        <v>212.1</v>
        <stp/>
        <stp>ContractData</stp>
        <stp>S.RSG</stp>
        <stp>LastTrade</stp>
        <stp/>
        <stp>T</stp>
        <tr r="C400" s="1"/>
      </tp>
      <tp>
        <v>3250374.0165831</v>
        <stp/>
        <stp>StudyData</stp>
        <stp>S.CMS</stp>
        <stp>MA</stp>
        <stp>InputChoice=Vol,MAType=Sim,Period=21</stp>
        <stp>MA</stp>
        <stp>D</stp>
        <stp>-1</stp>
        <stp>all</stp>
        <stp/>
        <stp/>
        <stp/>
        <stp>T</stp>
        <tr r="O101" s="1"/>
      </tp>
      <tp>
        <v>1155645.033584429</v>
        <stp/>
        <stp>StudyData</stp>
        <stp>S.LMT</stp>
        <stp>MA</stp>
        <stp>InputChoice=Vol,MAType=Sim,Period=21</stp>
        <stp>MA</stp>
        <stp>D</stp>
        <stp>-1</stp>
        <stp>all</stp>
        <stp/>
        <stp/>
        <stp/>
        <stp>T</stp>
        <tr r="O286" s="1"/>
      </tp>
      <tp>
        <v>2522156.13592081</v>
        <stp/>
        <stp>StudyData</stp>
        <stp>S.AMT</stp>
        <stp>MA</stp>
        <stp>InputChoice=Vol,MAType=Sim,Period=21</stp>
        <stp>MA</stp>
        <stp>D</stp>
        <stp>-1</stp>
        <stp>all</stp>
        <stp/>
        <stp/>
        <stp/>
        <stp>T</stp>
        <tr r="O32" s="1"/>
      </tp>
      <tp>
        <v>23045269.921711098</v>
        <stp/>
        <stp>StudyData</stp>
        <stp>S.WMT</stp>
        <stp>MA</stp>
        <stp>InputChoice=Vol,MAType=Sim,Period=21</stp>
        <stp>MA</stp>
        <stp>D</stp>
        <stp>-1</stp>
        <stp>all</stp>
        <stp/>
        <stp/>
        <stp/>
        <stp>T</stp>
        <tr r="O490" s="1"/>
      </tp>
      <tp>
        <v>287.97000000000003</v>
        <stp/>
        <stp>ContractData</stp>
        <stp>S.PSA</stp>
        <stp>LastTrade</stp>
        <stp/>
        <stp>T</stp>
        <tr r="C380" s="1"/>
      </tp>
      <tp t="s">
        <v/>
        <stp/>
        <stp>ContractData</stp>
        <stp>S.DXCM</stp>
        <stp>PerCentNetLastTrade</stp>
        <stp/>
        <stp>T</stp>
        <tr r="E151" s="1"/>
      </tp>
      <tp>
        <v>59.33</v>
        <stp/>
        <stp>ContractData</stp>
        <stp>S.USB</stp>
        <stp>LastTrade</stp>
        <stp/>
        <stp>T</stp>
        <tr r="C464" s="1"/>
      </tp>
      <tp>
        <v>313</v>
        <stp/>
        <stp>ContractData</stp>
        <stp>S.NSC</stp>
        <stp>LastTrade</stp>
        <stp/>
        <stp>T</stp>
        <tr r="C338" s="1"/>
      </tp>
      <tp t="s">
        <v/>
        <stp/>
        <stp>ContractData</stp>
        <stp>S.DECK</stp>
        <stp>PerCentNetLastTrade</stp>
        <stp/>
        <stp>T</stp>
        <tr r="E133" s="1"/>
      </tp>
      <tp t="s">
        <v/>
        <stp/>
        <stp>ContractData</stp>
        <stp>S.DELL</stp>
        <stp>PerCentNetLastTrade</stp>
        <stp/>
        <stp>T</stp>
        <tr r="E134" s="1"/>
      </tp>
      <tp t="s">
        <v/>
        <stp/>
        <stp>ContractData</stp>
        <stp>S.JKHY</stp>
        <stp>Low</stp>
        <stp/>
        <stp>T</stp>
        <tr r="I262" s="1"/>
      </tp>
      <tp t="s">
        <v/>
        <stp/>
        <stp>ContractData</stp>
        <stp>S.DDOG</stp>
        <stp>PerCentNetLastTrade</stp>
        <stp/>
        <stp>T</stp>
        <tr r="E131" s="1"/>
      </tp>
      <tp>
        <v>12507806.648704911</v>
        <stp/>
        <stp>StudyData</stp>
        <stp>S.KMI</stp>
        <stp>MA</stp>
        <stp>InputChoice=Vol,MAType=Sim,Period=21</stp>
        <stp>MA</stp>
        <stp>D</stp>
        <stp>-1</stp>
        <stp>all</stp>
        <stp/>
        <stp/>
        <stp/>
        <stp>T</stp>
        <tr r="O273" s="1"/>
      </tp>
      <tp>
        <v>1159753.4774122389</v>
        <stp/>
        <stp>StudyData</stp>
        <stp>S.CMI</stp>
        <stp>MA</stp>
        <stp>InputChoice=Vol,MAType=Sim,Period=21</stp>
        <stp>MA</stp>
        <stp>D</stp>
        <stp>-1</stp>
        <stp>all</stp>
        <stp/>
        <stp/>
        <stp/>
        <stp>T</stp>
        <tr r="O100" s="1"/>
      </tp>
      <tp>
        <v>46.78</v>
        <stp/>
        <stp>ContractData</stp>
        <stp>S.CSX</stp>
        <stp>LastTrade</stp>
        <stp/>
        <stp>T</stp>
        <tr r="C120" s="1"/>
      </tp>
      <tp>
        <v>43.92</v>
        <stp/>
        <stp>ContractData</stp>
        <stp>S.BSX</stp>
        <stp>LastTrade</stp>
        <stp/>
        <stp>T</stp>
        <tr r="C71" s="1"/>
      </tp>
      <tp>
        <v>255.75</v>
        <stp/>
        <stp>ContractData</stp>
        <stp>S.PSX</stp>
        <stp>LastTrade</stp>
        <stp/>
        <stp>T</stp>
        <tr r="C382" s="1"/>
      </tp>
      <tp t="s">
        <v/>
        <stp/>
        <stp>ContractData</stp>
        <stp>S.DASH</stp>
        <stp>PerCentNetLastTrade</stp>
        <stp/>
        <stp>T</stp>
        <tr r="E129" s="1"/>
      </tp>
      <tp>
        <v>166.37</v>
        <stp/>
        <stp>ContractData</stp>
        <stp>S.HSY</stp>
        <stp>LastTrade</stp>
        <stp/>
        <stp>T</stp>
        <tr r="C235" s="1"/>
      </tp>
      <tp>
        <v>2850122.5074761398</v>
        <stp/>
        <stp>StudyData</stp>
        <stp>S.MMM</stp>
        <stp>MA</stp>
        <stp>InputChoice=Vol,MAType=Sim,Period=21</stp>
        <stp>MA</stp>
        <stp>D</stp>
        <stp>-1</stp>
        <stp>all</stp>
        <stp/>
        <stp/>
        <stp/>
        <stp>T</stp>
        <tr r="O310" s="1"/>
      </tp>
      <tp>
        <v>2135579.15087181</v>
        <stp/>
        <stp>StudyData</stp>
        <stp>S.TMO</stp>
        <stp>MA</stp>
        <stp>InputChoice=Vol,MAType=Sim,Period=21</stp>
        <stp>MA</stp>
        <stp>D</stp>
        <stp>-1</stp>
        <stp>all</stp>
        <stp/>
        <stp/>
        <stp/>
        <stp>T</stp>
        <tr r="O439" s="1"/>
      </tp>
      <tp>
        <v>22.42</v>
        <stp/>
        <stp>ContractData</stp>
        <stp>S.HST</stp>
        <stp>LastTrade</stp>
        <stp/>
        <stp>T</stp>
        <tr r="C234" s="1"/>
      </tp>
      <tp>
        <v>370.44</v>
        <stp/>
        <stp>ContractData</stp>
        <stp>S.WST</stp>
        <stp>LastTrade</stp>
        <stp/>
        <stp>T</stp>
        <tr r="C493" s="1"/>
      </tp>
      <tp>
        <v>138.46</v>
        <stp/>
        <stp>ContractData</stp>
        <stp>S.VST</stp>
        <stp>LastTrade</stp>
        <stp/>
        <stp>T</stp>
        <tr r="C476" s="1"/>
      </tp>
      <tp t="s">
        <v/>
        <stp/>
        <stp>ContractData</stp>
        <stp>S.JBHT</stp>
        <stp>Low</stp>
        <stp/>
        <stp>T</stp>
        <tr r="I259" s="1"/>
      </tp>
      <tp t="s">
        <v/>
        <stp/>
        <stp>ContractData</stp>
        <stp>S.DLTR</stp>
        <stp>PerCentNetLastTrade</stp>
        <stp/>
        <stp>T</stp>
        <tr r="E141" s="1"/>
      </tp>
      <tp>
        <v>4668877.8321493799</v>
        <stp/>
        <stp>StudyData</stp>
        <stp>S.KMB</stp>
        <stp>MA</stp>
        <stp>InputChoice=Vol,MAType=Sim,Period=21</stp>
        <stp>MA</stp>
        <stp>D</stp>
        <stp>-1</stp>
        <stp>all</stp>
        <stp/>
        <stp/>
        <stp/>
        <stp>T</stp>
        <tr r="O272" s="1"/>
      </tp>
      <tp>
        <v>8023383.4146608096</v>
        <stp/>
        <stp>StudyData</stp>
        <stp>S.WMB</stp>
        <stp>MA</stp>
        <stp>InputChoice=Vol,MAType=Sim,Period=21</stp>
        <stp>MA</stp>
        <stp>D</stp>
        <stp>-1</stp>
        <stp>all</stp>
        <stp/>
        <stp/>
        <stp/>
        <stp>T</stp>
        <tr r="O489" s="1"/>
      </tp>
      <tp>
        <v>3274584.7779361401</v>
        <stp/>
        <stp>StudyData</stp>
        <stp>S.OMC</stp>
        <stp>MA</stp>
        <stp>InputChoice=Vol,MAType=Sim,Period=21</stp>
        <stp>MA</stp>
        <stp>D</stp>
        <stp>-1</stp>
        <stp>all</stp>
        <stp/>
        <stp/>
        <stp/>
        <stp>T</stp>
        <tr r="O350" s="1"/>
      </tp>
      <tp>
        <v>1186550.171793191</v>
        <stp/>
        <stp>StudyData</stp>
        <stp>S.VMC</stp>
        <stp>MA</stp>
        <stp>InputChoice=Vol,MAType=Sim,Period=21</stp>
        <stp>MA</stp>
        <stp>D</stp>
        <stp>-1</stp>
        <stp>all</stp>
        <stp/>
        <stp/>
        <stp/>
        <stp>T</stp>
        <tr r="O470" s="1"/>
      </tp>
      <tp>
        <v>21380371.521175761</v>
        <stp/>
        <stp>StudyData</stp>
        <stp>S.AMD</stp>
        <stp>MA</stp>
        <stp>InputChoice=Vol,MAType=Sim,Period=21</stp>
        <stp>MA</stp>
        <stp>D</stp>
        <stp>-1</stp>
        <stp>all</stp>
        <stp/>
        <stp/>
        <stp/>
        <stp>T</stp>
        <tr r="O28" s="1"/>
      </tp>
      <tp>
        <v>1329079.6886988571</v>
        <stp/>
        <stp>StudyData</stp>
        <stp>S.RMD</stp>
        <stp>MA</stp>
        <stp>InputChoice=Vol,MAType=Sim,Period=21</stp>
        <stp>MA</stp>
        <stp>D</stp>
        <stp>-1</stp>
        <stp>all</stp>
        <stp/>
        <stp/>
        <stp/>
        <stp>T</stp>
        <tr r="O395" s="1"/>
      </tp>
      <tp>
        <v>1937671.0411811911</v>
        <stp/>
        <stp>StudyData</stp>
        <stp>S.CME</stp>
        <stp>MA</stp>
        <stp>InputChoice=Vol,MAType=Sim,Period=21</stp>
        <stp>MA</stp>
        <stp>D</stp>
        <stp>-1</stp>
        <stp>all</stp>
        <stp/>
        <stp/>
        <stp/>
        <stp>T</stp>
        <tr r="O98" s="1"/>
      </tp>
      <tp>
        <v>1457420.918957429</v>
        <stp/>
        <stp>StudyData</stp>
        <stp>S.AME</stp>
        <stp>MA</stp>
        <stp>InputChoice=Vol,MAType=Sim,Period=21</stp>
        <stp>MA</stp>
        <stp>D</stp>
        <stp>-1</stp>
        <stp>all</stp>
        <stp/>
        <stp/>
        <stp/>
        <stp>T</stp>
        <tr r="O29" s="1"/>
      </tp>
      <tp>
        <v>363556.25098861899</v>
        <stp/>
        <stp>StudyData</stp>
        <stp>S.EME</stp>
        <stp>MA</stp>
        <stp>InputChoice=Vol,MAType=Sim,Period=21</stp>
        <stp>MA</stp>
        <stp>D</stp>
        <stp>-1</stp>
        <stp>all</stp>
        <stp/>
        <stp/>
        <stp/>
        <stp>T</stp>
        <tr r="O161" s="1"/>
      </tp>
      <tp>
        <v>271.61</v>
        <stp/>
        <stp>ContractData</stp>
        <stp>S.ESS</stp>
        <stp>LastTrade</stp>
        <stp/>
        <stp>T</stp>
        <tr r="C168" s="1"/>
      </tp>
      <tp>
        <v>12531788.67711962</v>
        <stp/>
        <stp>StudyData</stp>
        <stp>S.CMG</stp>
        <stp>MA</stp>
        <stp>InputChoice=Vol,MAType=Sim,Period=21</stp>
        <stp>MA</stp>
        <stp>D</stp>
        <stp>-1</stp>
        <stp>all</stp>
        <stp/>
        <stp/>
        <stp/>
        <stp>T</stp>
        <tr r="O99" s="1"/>
      </tp>
      <tp>
        <v>6353.8959279999999</v>
        <stp/>
        <stp>ContractData</stp>
        <stp>S.JNJ</stp>
        <stp>T_CVol</stp>
        <stp/>
        <stp>T</stp>
        <tr r="N263" s="1"/>
      </tp>
      <tp>
        <v>438.88809523809999</v>
        <stp/>
        <stp>StudyData</stp>
        <stp>S.TT</stp>
        <stp>MA</stp>
        <stp>InputChoice=Close,MAType=Sim,Period=21</stp>
        <stp>MA</stp>
        <stp>D</stp>
        <stp/>
        <stp>all</stp>
        <stp/>
        <stp/>
        <stp/>
        <stp>T</stp>
        <tr r="Q450" s="1"/>
      </tp>
      <tp t="s">
        <v/>
        <stp/>
        <stp>ContractData</stp>
        <stp>S.TT</stp>
        <stp>High</stp>
        <stp/>
        <stp>T</stp>
        <tr r="H450" s="1"/>
      </tp>
      <tp t="s">
        <v/>
        <stp/>
        <stp>ContractData</stp>
        <stp>S.VZ</stp>
        <stp>High</stp>
        <stp/>
        <stp>T</stp>
        <tr r="H479" s="1"/>
      </tp>
      <tp t="s">
        <v/>
        <stp/>
        <stp>ContractData</stp>
        <stp>S.WM</stp>
        <stp>High</stp>
        <stp/>
        <stp>T</stp>
        <tr r="H488" s="1"/>
      </tp>
      <tp t="s">
        <v/>
        <stp/>
        <stp>ContractData</stp>
        <stp>S.WY</stp>
        <stp>High</stp>
        <stp/>
        <stp>T</stp>
        <tr r="H495" s="1"/>
      </tp>
      <tp t="s">
        <v/>
        <stp/>
        <stp>ContractData</stp>
        <stp>S.PG</stp>
        <stp>High</stp>
        <stp/>
        <stp>T</stp>
        <tr r="H365" s="1"/>
      </tp>
      <tp t="s">
        <v/>
        <stp/>
        <stp>ContractData</stp>
        <stp>S.PM</stp>
        <stp>High</stp>
        <stp/>
        <stp>T</stp>
        <tr r="H372" s="1"/>
      </tp>
      <tp t="s">
        <v/>
        <stp/>
        <stp>ContractData</stp>
        <stp>S.PH</stp>
        <stp>High</stp>
        <stp/>
        <stp>T</stp>
        <tr r="H367" s="1"/>
      </tp>
      <tp>
        <v>7.0990476190000003</v>
        <stp/>
        <stp>StudyData</stp>
        <stp>ATR(S.NXPI,MAType:=Sim,Period:=21)</stp>
        <stp>Bar</stp>
        <stp/>
        <stp>Close</stp>
        <stp>D</stp>
        <stp/>
        <stp/>
        <stp/>
        <stp/>
        <stp/>
        <stp>T</stp>
        <tr r="P346" s="1"/>
      </tp>
      <tp>
        <v>12.222857142900001</v>
        <stp/>
        <stp>StudyData</stp>
        <stp>ATR(S.EXPE,MAType:=Sim,Period:=21)</stp>
        <stp>Bar</stp>
        <stp/>
        <stp>Close</stp>
        <stp>D</stp>
        <stp/>
        <stp/>
        <stp/>
        <stp/>
        <stp/>
        <stp>T</stp>
        <tr r="P176" s="1"/>
      </tp>
      <tp>
        <v>3.5771428571000001</v>
        <stp/>
        <stp>StudyData</stp>
        <stp>ATR(S.EXPD,MAType:=Sim,Period:=21)</stp>
        <stp>Bar</stp>
        <stp/>
        <stp>Close</stp>
        <stp>D</stp>
        <stp/>
        <stp/>
        <stp/>
        <stp/>
        <stp/>
        <stp>T</stp>
        <tr r="P175" s="1"/>
      </tp>
      <tp t="s">
        <v/>
        <stp/>
        <stp>ContractData</stp>
        <stp>S.RF</stp>
        <stp>High</stp>
        <stp/>
        <stp>T</stp>
        <tr r="H392" s="1"/>
      </tp>
      <tp t="s">
        <v/>
        <stp/>
        <stp>ContractData</stp>
        <stp>S.RL</stp>
        <stp>High</stp>
        <stp/>
        <stp>T</stp>
        <tr r="H394" s="1"/>
      </tp>
      <tp t="s">
        <v/>
        <stp/>
        <stp>ContractData</stp>
        <stp>S.SO</stp>
        <stp>High</stp>
        <stp/>
        <stp>T</stp>
        <tr r="H413" s="1"/>
      </tp>
      <tp t="s">
        <v/>
        <stp/>
        <stp>ContractData</stp>
        <stp>S.SW</stp>
        <stp>High</stp>
        <stp/>
        <stp>T</stp>
        <tr r="H423" s="1"/>
      </tp>
      <tp t="s">
        <v/>
        <stp/>
        <stp>ContractData</stp>
        <stp>S.DG</stp>
        <stp>High</stp>
        <stp/>
        <stp>T</stp>
        <tr r="H135" s="1"/>
      </tp>
      <tp t="s">
        <v/>
        <stp/>
        <stp>ContractData</stp>
        <stp>S.DE</stp>
        <stp>High</stp>
        <stp/>
        <stp>T</stp>
        <tr r="H132" s="1"/>
      </tp>
      <tp t="s">
        <v/>
        <stp/>
        <stp>ContractData</stp>
        <stp>S.DD</stp>
        <stp>High</stp>
        <stp/>
        <stp>T</stp>
        <tr r="H130" s="1"/>
      </tp>
      <tp t="s">
        <v/>
        <stp/>
        <stp>ContractData</stp>
        <stp>S.EG</stp>
        <stp>High</stp>
        <stp/>
        <stp>T</stp>
        <tr r="H157" s="1"/>
      </tp>
      <tp t="s">
        <v/>
        <stp/>
        <stp>ContractData</stp>
        <stp>S.ED</stp>
        <stp>High</stp>
        <stp/>
        <stp>T</stp>
        <tr r="H155" s="1"/>
      </tp>
      <tp t="s">
        <v/>
        <stp/>
        <stp>ContractData</stp>
        <stp>S.EL</stp>
        <stp>High</stp>
        <stp/>
        <stp>T</stp>
        <tr r="H159" s="1"/>
      </tp>
      <tp t="s">
        <v/>
        <stp/>
        <stp>ContractData</stp>
        <stp>S.EW</stp>
        <stp>High</stp>
        <stp/>
        <stp>T</stp>
        <tr r="H172" s="1"/>
      </tp>
      <tp t="s">
        <v/>
        <stp/>
        <stp>ContractData</stp>
        <stp>S.ES</stp>
        <stp>High</stp>
        <stp/>
        <stp>T</stp>
        <tr r="H167" s="1"/>
      </tp>
      <tp t="s">
        <v/>
        <stp/>
        <stp>ContractData</stp>
        <stp>S.FE</stp>
        <stp>High</stp>
        <stp/>
        <stp>T</stp>
        <tr r="H185" s="1"/>
      </tp>
      <tp t="s">
        <v/>
        <stp/>
        <stp>ContractData</stp>
        <stp>S.GE</stp>
        <stp>High</stp>
        <stp/>
        <stp>T</stp>
        <tr r="H202" s="1"/>
      </tp>
      <tp t="s">
        <v/>
        <stp/>
        <stp>ContractData</stp>
        <stp>S.GD</stp>
        <stp>High</stp>
        <stp/>
        <stp>T</stp>
        <tr r="H200" s="1"/>
      </tp>
      <tp t="s">
        <v/>
        <stp/>
        <stp>ContractData</stp>
        <stp>S.GM</stp>
        <stp>High</stp>
        <stp/>
        <stp>T</stp>
        <tr r="H210" s="1"/>
      </tp>
      <tp t="s">
        <v/>
        <stp/>
        <stp>ContractData</stp>
        <stp>S.GL</stp>
        <stp>High</stp>
        <stp/>
        <stp>T</stp>
        <tr r="H208" s="1"/>
      </tp>
      <tp t="s">
        <v/>
        <stp/>
        <stp>ContractData</stp>
        <stp>S.GS</stp>
        <stp>High</stp>
        <stp/>
        <stp>T</stp>
        <tr r="H217" s="1"/>
      </tp>
      <tp t="s">
        <v/>
        <stp/>
        <stp>ContractData</stp>
        <stp>S.BG</stp>
        <stp>High</stp>
        <stp/>
        <stp>T</stp>
        <tr r="H61" s="1"/>
      </tp>
      <tp t="s">
        <v/>
        <stp/>
        <stp>ContractData</stp>
        <stp>S.BE</stp>
        <stp>High</stp>
        <stp/>
        <stp>T</stp>
        <tr r="H58" s="1"/>
      </tp>
      <tp t="s">
        <v/>
        <stp/>
        <stp>ContractData</stp>
        <stp>S.BA</stp>
        <stp>High</stp>
        <stp/>
        <stp>T</stp>
        <tr r="H52" s="1"/>
      </tp>
      <tp t="s">
        <v/>
        <stp/>
        <stp>ContractData</stp>
        <stp>S.BR</stp>
        <stp>High</stp>
        <stp/>
        <stp>T</stp>
        <tr r="H68" s="1"/>
      </tp>
      <tp t="s">
        <v/>
        <stp/>
        <stp>ContractData</stp>
        <stp>S.BX</stp>
        <stp>High</stp>
        <stp/>
        <stp>T</stp>
        <tr r="H72" s="1"/>
      </tp>
      <tp t="s">
        <v/>
        <stp/>
        <stp>ContractData</stp>
        <stp>S.CF</stp>
        <stp>High</stp>
        <stp/>
        <stp>T</stp>
        <tr r="H87" s="1"/>
      </tp>
      <tp t="s">
        <v/>
        <stp/>
        <stp>ContractData</stp>
        <stp>S.CB</stp>
        <stp>High</stp>
        <stp/>
        <stp>T</stp>
        <tr r="H79" s="1"/>
      </tp>
      <tp t="s">
        <v/>
        <stp/>
        <stp>ContractData</stp>
        <stp>S.CL</stp>
        <stp>High</stp>
        <stp/>
        <stp>T</stp>
        <tr r="H95" s="1"/>
      </tp>
      <tp t="s">
        <v/>
        <stp/>
        <stp>ContractData</stp>
        <stp>S.CI</stp>
        <stp>High</stp>
        <stp/>
        <stp>T</stp>
        <tr r="H92" s="1"/>
      </tp>
      <tp>
        <v>2.1657142857</v>
        <stp/>
        <stp>StudyData</stp>
        <stp>ATR(S.DXCM,MAType:=Sim,Period:=21)</stp>
        <stp>Bar</stp>
        <stp/>
        <stp>Close</stp>
        <stp>D</stp>
        <stp/>
        <stp/>
        <stp/>
        <stp/>
        <stp/>
        <stp>T</stp>
        <tr r="P151" s="1"/>
      </tp>
      <tp t="s">
        <v/>
        <stp/>
        <stp>ContractData</stp>
        <stp>S.LH</stp>
        <stp>High</stp>
        <stp/>
        <stp>T</stp>
        <tr r="H280" s="1"/>
      </tp>
      <tp t="s">
        <v/>
        <stp/>
        <stp>ContractData</stp>
        <stp>S.MA</stp>
        <stp>High</stp>
        <stp/>
        <stp>T</stp>
        <tr r="H295" s="1"/>
      </tp>
      <tp t="s">
        <v/>
        <stp/>
        <stp>ContractData</stp>
        <stp>S.MO</stp>
        <stp>High</stp>
        <stp/>
        <stp>T</stp>
        <tr r="H312" s="1"/>
      </tp>
      <tp t="s">
        <v/>
        <stp/>
        <stp>ContractData</stp>
        <stp>S.MU</stp>
        <stp>High</stp>
        <stp/>
        <stp>T</stp>
        <tr r="H326" s="1"/>
      </tp>
      <tp t="s">
        <v/>
        <stp/>
        <stp>ContractData</stp>
        <stp>S.MS</stp>
        <stp>High</stp>
        <stp/>
        <stp>T</stp>
        <tr r="H320" s="1"/>
      </tp>
      <tp t="s">
        <v/>
        <stp/>
        <stp>ContractData</stp>
        <stp>S.NI</stp>
        <stp>High</stp>
        <stp/>
        <stp>T</stp>
        <tr r="H333" s="1"/>
      </tp>
      <tp t="s">
        <v/>
        <stp/>
        <stp>ContractData</stp>
        <stp>S.ON</stp>
        <stp>High</stp>
        <stp/>
        <stp>T</stp>
        <tr r="H351" s="1"/>
      </tp>
      <tp>
        <v>23.473333333300001</v>
        <stp/>
        <stp>StudyData</stp>
        <stp>ATR(S.AXON,MAType:=Sim,Period:=21)</stp>
        <stp>Bar</stp>
        <stp/>
        <stp>Close</stp>
        <stp>D</stp>
        <stp/>
        <stp/>
        <stp/>
        <stp/>
        <stp/>
        <stp>T</stp>
        <tr r="P49" s="1"/>
      </tp>
      <tp t="s">
        <v/>
        <stp/>
        <stp>ContractData</stp>
        <stp>S.HD</stp>
        <stp>High</stp>
        <stp/>
        <stp>T</stp>
        <tr r="H223" s="1"/>
      </tp>
      <tp t="s">
        <v/>
        <stp/>
        <stp>ContractData</stp>
        <stp>S.IT</stp>
        <stp>High</stp>
        <stp/>
        <stp>T</stp>
        <tr r="H255" s="1"/>
      </tp>
      <tp t="s">
        <v/>
        <stp/>
        <stp>ContractData</stp>
        <stp>S.IR</stp>
        <stp>High</stp>
        <stp/>
        <stp>T</stp>
        <tr r="H252" s="1"/>
      </tp>
      <tp t="s">
        <v/>
        <stp/>
        <stp>ContractData</stp>
        <stp>S.IP</stp>
        <stp>High</stp>
        <stp/>
        <stp>T</stp>
        <tr r="H250" s="1"/>
      </tp>
      <tp t="s">
        <v/>
        <stp/>
        <stp>ContractData</stp>
        <stp>S.KO</stp>
        <stp>High</stp>
        <stp/>
        <stp>T</stp>
        <tr r="H274" s="1"/>
      </tp>
      <tp t="s">
        <v/>
        <stp/>
        <stp>ContractData</stp>
        <stp>S.KR</stp>
        <stp>High</stp>
        <stp/>
        <stp>T</stp>
        <tr r="H275" s="1"/>
      </tp>
      <tp>
        <v>32.03</v>
        <stp/>
        <stp>ContractData</stp>
        <stp>S.PPL</stp>
        <stp>LastTrade</stp>
        <stp/>
        <stp>T</stp>
        <tr r="C378" s="1"/>
      </tp>
      <tp>
        <v>341.07</v>
        <stp/>
        <stp>ContractData</stp>
        <stp>S.TPL</stp>
        <stp>LastTrade</stp>
        <stp/>
        <stp>T</stp>
        <tr r="C441" s="1"/>
      </tp>
      <tp>
        <v>343.06</v>
        <stp/>
        <stp>ContractData</stp>
        <stp>S.JPM</stp>
        <stp>LastTrade</stp>
        <stp/>
        <stp>T</stp>
        <tr r="C264" s="1"/>
      </tp>
      <tp>
        <v>3772594.7212987598</v>
        <stp/>
        <stp>StudyData</stp>
        <stp>S.BNY</stp>
        <stp>MA</stp>
        <stp>InputChoice=Vol,MAType=Sim,Period=21</stp>
        <stp>MA</stp>
        <stp>D</stp>
        <stp>-1</stp>
        <stp>all</stp>
        <stp/>
        <stp/>
        <stp/>
        <stp>T</stp>
        <tr r="O67" s="1"/>
      </tp>
      <tp>
        <v>86.49</v>
        <stp/>
        <stp>ContractData</stp>
        <stp>S.GPN</stp>
        <stp>LastTrade</stp>
        <stp/>
        <stp>T</stp>
        <tr r="C215" s="1"/>
      </tp>
      <tp>
        <v>121.69</v>
        <stp/>
        <stp>ContractData</stp>
        <stp>S.APO</stp>
        <stp>LastTrade</stp>
        <stp/>
        <stp>T</stp>
        <tr r="C40" s="1"/>
      </tp>
      <tp>
        <v>84.09</v>
        <stp/>
        <stp>ContractData</stp>
        <stp>S.APH</stp>
        <stp>LastTrade</stp>
        <stp/>
        <stp>T</stp>
        <tr r="C39" s="1"/>
      </tp>
      <tp t="s">
        <v/>
        <stp/>
        <stp>ContractData</stp>
        <stp>S.GRMN</stp>
        <stp>PerCentNetLastTrade</stp>
        <stp/>
        <stp>T</stp>
        <tr r="E216" s="1"/>
      </tp>
      <tp>
        <v>281.76</v>
        <stp/>
        <stp>ContractData</stp>
        <stp>S.APD</stp>
        <stp>LastTrade</stp>
        <stp/>
        <stp>T</stp>
        <tr r="C38" s="1"/>
      </tp>
      <tp t="s">
        <v/>
        <stp/>
        <stp>ContractData</stp>
        <stp>S.ISRG</stp>
        <stp>Low</stp>
        <stp/>
        <stp>T</stp>
        <tr r="I254" s="1"/>
      </tp>
      <tp>
        <v>6561127.2654185696</v>
        <stp/>
        <stp>StudyData</stp>
        <stp>S.CNP</stp>
        <stp>MA</stp>
        <stp>InputChoice=Vol,MAType=Sim,Period=21</stp>
        <stp>MA</stp>
        <stp>D</stp>
        <stp>-1</stp>
        <stp>all</stp>
        <stp/>
        <stp/>
        <stp/>
        <stp>T</stp>
        <tr r="O103" s="1"/>
      </tp>
      <tp>
        <v>2453007.4416691</v>
        <stp/>
        <stp>StudyData</stp>
        <stp>S.UNP</stp>
        <stp>MA</stp>
        <stp>InputChoice=Vol,MAType=Sim,Period=21</stp>
        <stp>MA</stp>
        <stp>D</stp>
        <stp>-1</stp>
        <stp>all</stp>
        <stp/>
        <stp/>
        <stp/>
        <stp>T</stp>
        <tr r="O461" s="1"/>
      </tp>
      <tp>
        <v>62.940000000000005</v>
        <stp/>
        <stp>ContractData</stp>
        <stp>S.HPE</stp>
        <stp>LastTrade</stp>
        <stp/>
        <stp>T</stp>
        <tr r="C230" s="1"/>
      </tp>
      <tp>
        <v>3803774.2635424798</v>
        <stp/>
        <stp>StudyData</stp>
        <stp>S.PNR</stp>
        <stp>MA</stp>
        <stp>InputChoice=Vol,MAType=Sim,Period=21</stp>
        <stp>MA</stp>
        <stp>D</stp>
        <stp>-1</stp>
        <stp>all</stp>
        <stp/>
        <stp/>
        <stp/>
        <stp>T</stp>
        <tr r="O374" s="1"/>
      </tp>
      <tp>
        <v>107.52</v>
        <stp/>
        <stp>ContractData</stp>
        <stp>S.PPG</stp>
        <stp>LastTrade</stp>
        <stp/>
        <stp>T</stp>
        <tr r="C377" s="1"/>
      </tp>
      <tp>
        <v>204.82</v>
        <stp/>
        <stp>ContractData</stp>
        <stp>S.SPG</stp>
        <stp>LastTrade</stp>
        <stp/>
        <stp>T</stp>
        <tr r="C415" s="1"/>
      </tp>
      <tp>
        <v>2270710.2812404302</v>
        <stp/>
        <stp>StudyData</stp>
        <stp>S.LNT</stp>
        <stp>MA</stp>
        <stp>InputChoice=Vol,MAType=Sim,Period=21</stp>
        <stp>MA</stp>
        <stp>D</stp>
        <stp>-1</stp>
        <stp>all</stp>
        <stp/>
        <stp/>
        <stp/>
        <stp>T</stp>
        <tr r="O287" s="1"/>
      </tp>
      <tp>
        <v>42.74</v>
        <stp/>
        <stp>ContractData</stp>
        <stp>S.APA</stp>
        <stp>LastTrade</stp>
        <stp/>
        <stp>T</stp>
        <tr r="C37" s="1"/>
      </tp>
      <tp>
        <v>129.61000000000001</v>
        <stp/>
        <stp>ContractData</stp>
        <stp>S.GPC</stp>
        <stp>LastTrade</stp>
        <stp/>
        <stp>T</stp>
        <tr r="C214" s="1"/>
      </tp>
      <tp>
        <v>393.52</v>
        <stp/>
        <stp>ContractData</stp>
        <stp>S.MPC</stp>
        <stp>LastTrade</stp>
        <stp/>
        <stp>T</stp>
        <tr r="C314" s="1"/>
      </tp>
      <tp>
        <v>1013130.3036237149</v>
        <stp/>
        <stp>StudyData</stp>
        <stp>S.PNW</stp>
        <stp>MA</stp>
        <stp>InputChoice=Vol,MAType=Sim,Period=21</stp>
        <stp>MA</stp>
        <stp>D</stp>
        <stp>-1</stp>
        <stp>all</stp>
        <stp/>
        <stp/>
        <stp/>
        <stp>T</stp>
        <tr r="O375" s="1"/>
      </tp>
      <tp t="s">
        <v/>
        <stp/>
        <stp>ContractData</stp>
        <stp>S.GEHC</stp>
        <stp>PerCentNetLastTrade</stp>
        <stp/>
        <stp>T</stp>
        <tr r="E203" s="1"/>
      </tp>
      <tp>
        <v>5051601.7602981003</v>
        <stp/>
        <stp>StudyData</stp>
        <stp>S.UNH</stp>
        <stp>MA</stp>
        <stp>InputChoice=Vol,MAType=Sim,Period=21</stp>
        <stp>MA</stp>
        <stp>D</stp>
        <stp>-1</stp>
        <stp>all</stp>
        <stp/>
        <stp/>
        <stp/>
        <stp>T</stp>
        <tr r="O460" s="1"/>
      </tp>
      <tp t="s">
        <v/>
        <stp/>
        <stp>ContractData</stp>
        <stp>S.GDDY</stp>
        <stp>PerCentNetLastTrade</stp>
        <stp/>
        <stp>T</stp>
        <tr r="E201" s="1"/>
      </tp>
      <tp>
        <v>6389117.1440345701</v>
        <stp/>
        <stp>StudyData</stp>
        <stp>S.JNJ</stp>
        <stp>MA</stp>
        <stp>InputChoice=Vol,MAType=Sim,Period=21</stp>
        <stp>MA</stp>
        <stp>D</stp>
        <stp>-1</stp>
        <stp>all</stp>
        <stp/>
        <stp/>
        <stp/>
        <stp>T</stp>
        <tr r="O263" s="1"/>
      </tp>
      <tp t="s">
        <v/>
        <stp/>
        <stp>ContractData</stp>
        <stp>S.INCY</stp>
        <stp>Low</stp>
        <stp/>
        <stp>T</stp>
        <tr r="I246" s="1"/>
      </tp>
      <tp t="s">
        <v/>
        <stp/>
        <stp>ContractData</stp>
        <stp>S.INTC</stp>
        <stp>Low</stp>
        <stp/>
        <stp>T</stp>
        <tr r="I247" s="1"/>
      </tp>
      <tp t="s">
        <v/>
        <stp/>
        <stp>ContractData</stp>
        <stp>S.INTU</stp>
        <stp>Low</stp>
        <stp/>
        <stp>T</stp>
        <tr r="I248" s="1"/>
      </tp>
      <tp t="s">
        <v/>
        <stp/>
        <stp>ContractData</stp>
        <stp>S.INVH</stp>
        <stp>Low</stp>
        <stp/>
        <stp>T</stp>
        <tr r="I249" s="1"/>
      </tp>
      <tp>
        <v>292.14</v>
        <stp/>
        <stp>ContractData</stp>
        <stp>S.DPZ</stp>
        <stp>LastTrade</stp>
        <stp/>
        <stp>T</stp>
        <tr r="C145" s="1"/>
      </tp>
      <tp t="s">
        <v/>
        <stp/>
        <stp>ContractData</stp>
        <stp>S.ILMN</stp>
        <stp>Low</stp>
        <stp/>
        <stp>T</stp>
        <tr r="I245" s="1"/>
      </tp>
      <tp>
        <v>98.12</v>
        <stp/>
        <stp>ContractData</stp>
        <stp>S.CPT</stp>
        <stp>LastTrade</stp>
        <stp/>
        <stp>T</stp>
        <tr r="C113" s="1"/>
      </tp>
      <tp t="s">
        <v/>
        <stp/>
        <stp>ContractData</stp>
        <stp>S.IBKR</stp>
        <stp>Low</stp>
        <stp/>
        <stp>T</stp>
        <tr r="I239" s="1"/>
      </tp>
      <tp>
        <v>287963.66814161901</v>
        <stp/>
        <stp>StudyData</stp>
        <stp>S.SNA</stp>
        <stp>MA</stp>
        <stp>InputChoice=Vol,MAType=Sim,Period=21</stp>
        <stp>MA</stp>
        <stp>D</stp>
        <stp>-1</stp>
        <stp>all</stp>
        <stp/>
        <stp/>
        <stp/>
        <stp>T</stp>
        <tr r="O410" s="1"/>
      </tp>
      <tp t="s">
        <v/>
        <stp/>
        <stp>ContractData</stp>
        <stp>S.GOOG</stp>
        <stp>PerCentNetLastTrade</stp>
        <stp/>
        <stp>T</stp>
        <tr r="E212" s="1"/>
      </tp>
      <tp t="s">
        <v/>
        <stp/>
        <stp>ContractData</stp>
        <stp>S.GNRC</stp>
        <stp>PerCentNetLastTrade</stp>
        <stp/>
        <stp>T</stp>
        <tr r="E211" s="1"/>
      </tp>
      <tp>
        <v>4793181.0119489497</v>
        <stp/>
        <stp>StudyData</stp>
        <stp>S.CNC</stp>
        <stp>MA</stp>
        <stp>InputChoice=Vol,MAType=Sim,Period=21</stp>
        <stp>MA</stp>
        <stp>D</stp>
        <stp>-1</stp>
        <stp>all</stp>
        <stp/>
        <stp/>
        <stp/>
        <stp>T</stp>
        <tr r="O102" s="1"/>
      </tp>
      <tp>
        <v>1696671.940106096</v>
        <stp/>
        <stp>StudyData</stp>
        <stp>S.PNC</stp>
        <stp>MA</stp>
        <stp>InputChoice=Vol,MAType=Sim,Period=21</stp>
        <stp>MA</stp>
        <stp>D</stp>
        <stp>-1</stp>
        <stp>all</stp>
        <stp/>
        <stp/>
        <stp/>
        <stp>T</stp>
        <tr r="O373" s="1"/>
      </tp>
      <tp>
        <v>310.75</v>
        <stp/>
        <stp>ContractData</stp>
        <stp>S.APP</stp>
        <stp>LastTrade</stp>
        <stp/>
        <stp>T</stp>
        <tr r="C41" s="1"/>
      </tp>
      <tp t="s">
        <v/>
        <stp/>
        <stp>ContractData</stp>
        <stp>S.GILD</stp>
        <stp>PerCentNetLastTrade</stp>
        <stp/>
        <stp>T</stp>
        <tr r="E206" s="1"/>
      </tp>
      <tp>
        <v>31.3</v>
        <stp/>
        <stp>ContractData</stp>
        <stp>S.HPQ</stp>
        <stp>LastTrade</stp>
        <stp/>
        <stp>T</stp>
        <tr r="C231" s="1"/>
      </tp>
      <tp>
        <v>113.88</v>
        <stp/>
        <stp>ContractData</stp>
        <stp>S.TPR</stp>
        <stp>LastTrade</stp>
        <stp/>
        <stp>T</stp>
        <tr r="C442" s="1"/>
      </tp>
      <tp>
        <v>93.960000000000008</v>
        <stp/>
        <stp>ContractData</stp>
        <stp>S.UPS</stp>
        <stp>LastTrade</stp>
        <stp/>
        <stp>T</stp>
        <tr r="C462" s="1"/>
      </tp>
      <tp t="s">
        <v/>
        <stp/>
        <stp>ContractData</stp>
        <stp>S.IDXX</stp>
        <stp>Low</stp>
        <stp/>
        <stp>T</stp>
        <tr r="I242" s="1"/>
      </tp>
      <tp>
        <v>8.2066666667000003</v>
        <stp/>
        <stp>StudyData</stp>
        <stp>ATR(S.GOOGL,MAType:=Sim,Period:=21)</stp>
        <stp>Bar</stp>
        <stp/>
        <stp>Close</stp>
        <stp>D</stp>
        <stp/>
        <stp/>
        <stp/>
        <stp/>
        <stp/>
        <stp>T</stp>
        <tr r="P213" s="1"/>
      </tp>
      <tp>
        <v>503.87543599999998</v>
        <stp/>
        <stp>ContractData</stp>
        <stp>S.SWK</stp>
        <stp>T_CVol</stp>
        <stp/>
        <stp>T</stp>
        <tr r="N424" s="1"/>
      </tp>
      <tp>
        <v>266.27447000000001</v>
        <stp/>
        <stp>ContractData</stp>
        <stp>S.SYK</stp>
        <stp>T_CVol</stp>
        <stp/>
        <stp>T</stp>
        <tr r="N427" s="1"/>
      </tp>
      <tp>
        <v>54.475965000000002</v>
        <stp/>
        <stp>ContractData</stp>
        <stp>S.ROK</stp>
        <stp>T_CVol</stp>
        <stp/>
        <stp>T</stp>
        <tr r="N396" s="1"/>
      </tp>
      <tp>
        <v>117.014285</v>
        <stp/>
        <stp>ContractData</stp>
        <stp>S.BLK</stp>
        <stp>T_CVol</stp>
        <stp/>
        <stp>T</stp>
        <tr r="N65" s="1"/>
      </tp>
      <tp>
        <v>183.54803899999999</v>
        <stp/>
        <stp>ContractData</stp>
        <stp>S.AWK</stp>
        <stp>T_CVol</stp>
        <stp/>
        <stp>T</stp>
        <tr r="N48" s="1"/>
      </tp>
      <tp>
        <v>3838.668494</v>
        <stp/>
        <stp>ContractData</stp>
        <stp>S.DUK</stp>
        <stp>T_CVol</stp>
        <stp/>
        <stp>T</stp>
        <tr r="N148" s="1"/>
      </tp>
      <tp>
        <v>21.651250000000001</v>
        <stp/>
        <stp>ContractData</stp>
        <stp>S.MCK</stp>
        <stp>T_CVol</stp>
        <stp/>
        <stp>T</stp>
        <tr r="N301" s="1"/>
      </tp>
      <tp>
        <v>15947.162227999999</v>
        <stp/>
        <stp>ContractData</stp>
        <stp>S.MRK</stp>
        <stp>T_CVol</stp>
        <stp/>
        <stp>T</stp>
        <tr r="N316" s="1"/>
      </tp>
      <tp t="s">
        <v/>
        <stp/>
        <stp>ContractData</stp>
        <stp>S.CMCSA</stp>
        <stp>PerCentNetLastTrade</stp>
        <stp/>
        <stp>T</stp>
        <tr r="E97" s="1"/>
      </tp>
      <tp>
        <v>1.9038095237999999</v>
        <stp/>
        <stp>StudyData</stp>
        <stp>ATR(S.PYPL,MAType:=Sim,Period:=21)</stp>
        <stp>Bar</stp>
        <stp/>
        <stp>Close</stp>
        <stp>D</stp>
        <stp/>
        <stp/>
        <stp/>
        <stp/>
        <stp/>
        <stp>T</stp>
        <tr r="P385" s="1"/>
      </tp>
      <tp>
        <v>2.3628571428999998</v>
        <stp/>
        <stp>StudyData</stp>
        <stp>ATR(S.WYNN,MAType:=Sim,Period:=21)</stp>
        <stp>Bar</stp>
        <stp/>
        <stp>Close</stp>
        <stp>D</stp>
        <stp/>
        <stp/>
        <stp/>
        <stp/>
        <stp/>
        <stp>T</stp>
        <tr r="P496" s="1"/>
      </tp>
      <tp>
        <v>1316255.464864762</v>
        <stp/>
        <stp>StudyData</stp>
        <stp>S.FOX</stp>
        <stp>MA</stp>
        <stp>InputChoice=Vol,MAType=Sim,Period=21</stp>
        <stp>MA</stp>
        <stp>D</stp>
        <stp>-1</stp>
        <stp>all</stp>
        <stp/>
        <stp/>
        <stp/>
        <stp>T</stp>
        <tr r="O194" s="1"/>
      </tp>
      <tp t="s">
        <v/>
        <stp/>
        <stp>ContractData</stp>
        <stp>S.FTNT</stp>
        <stp>PerCentNetLastTrade</stp>
        <stp/>
        <stp>T</stp>
        <tr r="E198" s="1"/>
      </tp>
      <tp t="s">
        <v/>
        <stp/>
        <stp>ContractData</stp>
        <stp>S.FSLR</stp>
        <stp>PerCentNetLastTrade</stp>
        <stp/>
        <stp>T</stp>
        <tr r="E197" s="1"/>
      </tp>
      <tp t="s">
        <v/>
        <stp/>
        <stp>ContractData</stp>
        <stp>S.HSIC</stp>
        <stp>Low</stp>
        <stp/>
        <stp>T</stp>
        <tr r="I233" s="1"/>
      </tp>
      <tp>
        <v>6844255.0114977201</v>
        <stp/>
        <stp>StudyData</stp>
        <stp>S.COP</stp>
        <stp>MA</stp>
        <stp>InputChoice=Vol,MAType=Sim,Period=21</stp>
        <stp>MA</stp>
        <stp>D</stp>
        <stp>-1</stp>
        <stp>all</stp>
        <stp/>
        <stp/>
        <stp/>
        <stp>T</stp>
        <tr r="O108" s="1"/>
      </tp>
      <tp>
        <v>842155.25592804805</v>
        <stp/>
        <stp>StudyData</stp>
        <stp>S.ROP</stp>
        <stp>MA</stp>
        <stp>InputChoice=Vol,MAType=Sim,Period=21</stp>
        <stp>MA</stp>
        <stp>D</stp>
        <stp>-1</stp>
        <stp>all</stp>
        <stp/>
        <stp/>
        <stp/>
        <stp>T</stp>
        <tr r="O398" s="1"/>
      </tp>
      <tp>
        <v>1246373.6816342389</v>
        <stp/>
        <stp>StudyData</stp>
        <stp>S.COR</stp>
        <stp>MA</stp>
        <stp>InputChoice=Vol,MAType=Sim,Period=21</stp>
        <stp>MA</stp>
        <stp>D</stp>
        <stp>-1</stp>
        <stp>all</stp>
        <stp/>
        <stp/>
        <stp/>
        <stp>T</stp>
        <tr r="O109" s="1"/>
      </tp>
      <tp>
        <v>8204307.9688782403</v>
        <stp/>
        <stp>StudyData</stp>
        <stp>S.MOS</stp>
        <stp>MA</stp>
        <stp>InputChoice=Vol,MAType=Sim,Period=21</stp>
        <stp>MA</stp>
        <stp>D</stp>
        <stp>-1</stp>
        <stp>all</stp>
        <stp/>
        <stp/>
        <stp/>
        <stp>T</stp>
        <tr r="O313" s="1"/>
      </tp>
      <tp>
        <v>1460845.595078333</v>
        <stp/>
        <stp>StudyData</stp>
        <stp>S.AOS</stp>
        <stp>MA</stp>
        <stp>InputChoice=Vol,MAType=Sim,Period=21</stp>
        <stp>MA</stp>
        <stp>D</stp>
        <stp>-1</stp>
        <stp>all</stp>
        <stp/>
        <stp/>
        <stp/>
        <stp>T</stp>
        <tr r="O36" s="1"/>
      </tp>
      <tp t="s">
        <v/>
        <stp/>
        <stp>ContractData</stp>
        <stp>S.HUBB</stp>
        <stp>Low</stp>
        <stp/>
        <stp>T</stp>
        <tr r="I236" s="1"/>
      </tp>
      <tp>
        <v>1390618.2270282379</v>
        <stp/>
        <stp>StudyData</stp>
        <stp>S.DOV</stp>
        <stp>MA</stp>
        <stp>InputChoice=Vol,MAType=Sim,Period=21</stp>
        <stp>MA</stp>
        <stp>D</stp>
        <stp>-1</stp>
        <stp>all</stp>
        <stp/>
        <stp/>
        <stp/>
        <stp>T</stp>
        <tr r="O143" s="1"/>
      </tp>
      <tp>
        <v>15180680.904511619</v>
        <stp/>
        <stp>StudyData</stp>
        <stp>S.NOW</stp>
        <stp>MA</stp>
        <stp>InputChoice=Vol,MAType=Sim,Period=21</stp>
        <stp>MA</stp>
        <stp>D</stp>
        <stp>-1</stp>
        <stp>all</stp>
        <stp/>
        <stp/>
        <stp/>
        <stp>T</stp>
        <tr r="O336" s="1"/>
      </tp>
      <tp>
        <v>3250424.09701586</v>
        <stp/>
        <stp>StudyData</stp>
        <stp>S.LOW</stp>
        <stp>MA</stp>
        <stp>InputChoice=Vol,MAType=Sim,Period=21</stp>
        <stp>MA</stp>
        <stp>D</stp>
        <stp>-1</stp>
        <stp>all</stp>
        <stp/>
        <stp/>
        <stp/>
        <stp>T</stp>
        <tr r="O288" s="1"/>
      </tp>
      <tp>
        <v>8719851.9716525301</v>
        <stp/>
        <stp>StudyData</stp>
        <stp>S.DOW</stp>
        <stp>MA</stp>
        <stp>InputChoice=Vol,MAType=Sim,Period=21</stp>
        <stp>MA</stp>
        <stp>D</stp>
        <stp>-1</stp>
        <stp>all</stp>
        <stp/>
        <stp/>
        <stp/>
        <stp>T</stp>
        <tr r="O144" s="1"/>
      </tp>
      <tp t="s">
        <v/>
        <stp/>
        <stp>ContractData</stp>
        <stp>S.FERG</stp>
        <stp>PerCentNetLastTrade</stp>
        <stp/>
        <stp>T</stp>
        <tr r="E186" s="1"/>
      </tp>
      <tp t="s">
        <v/>
        <stp/>
        <stp>ContractData</stp>
        <stp>S.FDXF</stp>
        <stp>PerCentNetLastTrade</stp>
        <stp/>
        <stp>T</stp>
        <tr r="E184" s="1"/>
      </tp>
      <tp t="s">
        <v/>
        <stp/>
        <stp>ContractData</stp>
        <stp>S.FFIV</stp>
        <stp>PerCentNetLastTrade</stp>
        <stp/>
        <stp>T</stp>
        <tr r="E187" s="1"/>
      </tp>
      <tp>
        <v>712311.99760366697</v>
        <stp/>
        <stp>StudyData</stp>
        <stp>S.ROK</stp>
        <stp>MA</stp>
        <stp>InputChoice=Vol,MAType=Sim,Period=21</stp>
        <stp>MA</stp>
        <stp>D</stp>
        <stp>-1</stp>
        <stp>all</stp>
        <stp/>
        <stp/>
        <stp/>
        <stp>T</stp>
        <tr r="O396" s="1"/>
      </tp>
      <tp t="s">
        <v/>
        <stp/>
        <stp>ContractData</stp>
        <stp>S.FANG</stp>
        <stp>PerCentNetLastTrade</stp>
        <stp/>
        <stp>T</stp>
        <tr r="E179" s="1"/>
      </tp>
      <tp t="s">
        <v/>
        <stp/>
        <stp>ContractData</stp>
        <stp>S.HONA</stp>
        <stp>Low</stp>
        <stp/>
        <stp>T</stp>
        <tr r="I228" s="1"/>
      </tp>
      <tp t="s">
        <v/>
        <stp/>
        <stp>ContractData</stp>
        <stp>S.HOOD</stp>
        <stp>Low</stp>
        <stp/>
        <stp>T</stp>
        <tr r="I229" s="1"/>
      </tp>
      <tp t="s">
        <v/>
        <stp/>
        <stp>ContractData</stp>
        <stp>S.FAST</stp>
        <stp>PerCentNetLastTrade</stp>
        <stp/>
        <stp>T</stp>
        <tr r="E180" s="1"/>
      </tp>
      <tp>
        <v>6413902.0369745698</v>
        <stp/>
        <stp>StudyData</stp>
        <stp>S.ROL</stp>
        <stp>MA</stp>
        <stp>InputChoice=Vol,MAType=Sim,Period=21</stp>
        <stp>MA</stp>
        <stp>D</stp>
        <stp>-1</stp>
        <stp>all</stp>
        <stp/>
        <stp/>
        <stp/>
        <stp>T</stp>
        <tr r="O397" s="1"/>
      </tp>
      <tp>
        <v>14512695.582466429</v>
        <stp/>
        <stp>StudyData</stp>
        <stp>S.XOM</stp>
        <stp>MA</stp>
        <stp>InputChoice=Vol,MAType=Sim,Period=21</stp>
        <stp>MA</stp>
        <stp>D</stp>
        <stp>-1</stp>
        <stp>all</stp>
        <stp/>
        <stp/>
        <stp/>
        <stp>T</stp>
        <tr r="O498" s="1"/>
      </tp>
      <tp>
        <v>3153968.8677314799</v>
        <stp/>
        <stp>StudyData</stp>
        <stp>S.HON</stp>
        <stp>MA</stp>
        <stp>InputChoice=Vol,MAType=Sim,Period=21</stp>
        <stp>MA</stp>
        <stp>D</stp>
        <stp>-1</stp>
        <stp>all</stp>
        <stp/>
        <stp/>
        <stp/>
        <stp>T</stp>
        <tr r="O227" s="1"/>
      </tp>
      <tp>
        <v>2151609.0795056201</v>
        <stp/>
        <stp>StudyData</stp>
        <stp>S.AON</stp>
        <stp>MA</stp>
        <stp>InputChoice=Vol,MAType=Sim,Period=21</stp>
        <stp>MA</stp>
        <stp>D</stp>
        <stp>-1</stp>
        <stp>all</stp>
        <stp/>
        <stp/>
        <stp/>
        <stp>T</stp>
        <tr r="O35" s="1"/>
      </tp>
      <tp>
        <v>4792570.2258265195</v>
        <stp/>
        <stp>StudyData</stp>
        <stp>S.COO</stp>
        <stp>MA</stp>
        <stp>InputChoice=Vol,MAType=Sim,Period=21</stp>
        <stp>MA</stp>
        <stp>D</stp>
        <stp>-1</stp>
        <stp>all</stp>
        <stp/>
        <stp/>
        <stp/>
        <stp>T</stp>
        <tr r="O107" s="1"/>
      </tp>
      <tp>
        <v>50.81</v>
        <stp/>
        <stp>ContractData</stp>
        <stp>S.EQT</stp>
        <stp>LastTrade</stp>
        <stp/>
        <stp>T</stp>
        <tr r="C165" s="1"/>
      </tp>
      <tp t="s">
        <v/>
        <stp/>
        <stp>ContractData</stp>
        <stp>S.FLEX</stp>
        <stp>PerCentNetLastTrade</stp>
        <stp/>
        <stp>T</stp>
        <tr r="E193" s="1"/>
      </tp>
      <tp t="s">
        <v/>
        <stp/>
        <stp>ContractData</stp>
        <stp>S.HBAN</stp>
        <stp>Low</stp>
        <stp/>
        <stp>T</stp>
        <tr r="I221" s="1"/>
      </tp>
      <tp>
        <v>270.37</v>
        <stp/>
        <stp>ContractData</stp>
        <stp>S.IQV</stp>
        <stp>LastTrade</stp>
        <stp/>
        <stp>T</stp>
        <tr r="C251" s="1"/>
      </tp>
      <tp t="s">
        <v/>
        <stp/>
        <stp>ContractData</stp>
        <stp>S.FOXA</stp>
        <stp>PerCentNetLastTrade</stp>
        <stp/>
        <stp>T</stp>
        <tr r="E195" s="1"/>
      </tp>
      <tp>
        <v>809938.70168533397</v>
        <stp/>
        <stp>StudyData</stp>
        <stp>S.NOC</stp>
        <stp>MA</stp>
        <stp>InputChoice=Vol,MAType=Sim,Period=21</stp>
        <stp>MA</stp>
        <stp>D</stp>
        <stp>-1</stp>
        <stp>all</stp>
        <stp/>
        <stp/>
        <stp/>
        <stp>T</stp>
        <tr r="O335" s="1"/>
      </tp>
      <tp>
        <v>5050522.4129708996</v>
        <stp/>
        <stp>StudyData</stp>
        <stp>S.DOC</stp>
        <stp>MA</stp>
        <stp>InputChoice=Vol,MAType=Sim,Period=21</stp>
        <stp>MA</stp>
        <stp>D</stp>
        <stp>-1</stp>
        <stp>all</stp>
        <stp/>
        <stp/>
        <stp/>
        <stp>T</stp>
        <tr r="O142" s="1"/>
      </tp>
      <tp t="s">
        <v/>
        <stp/>
        <stp>ContractData</stp>
        <stp>S.FICO</stp>
        <stp>PerCentNetLastTrade</stp>
        <stp/>
        <stp>T</stp>
        <tr r="E188" s="1"/>
      </tp>
      <tp t="s">
        <v/>
        <stp/>
        <stp>ContractData</stp>
        <stp>S.FITB</stp>
        <stp>PerCentNetLastTrade</stp>
        <stp/>
        <stp>T</stp>
        <tr r="E191" s="1"/>
      </tp>
      <tp t="s">
        <v/>
        <stp/>
        <stp>ContractData</stp>
        <stp>S.FISV</stp>
        <stp>PerCentNetLastTrade</stp>
        <stp/>
        <stp>T</stp>
        <tr r="E190" s="1"/>
      </tp>
      <tp>
        <v>3550640.3262970001</v>
        <stp/>
        <stp>StudyData</stp>
        <stp>S.COF</stp>
        <stp>MA</stp>
        <stp>InputChoice=Vol,MAType=Sim,Period=21</stp>
        <stp>MA</stp>
        <stp>D</stp>
        <stp>-1</stp>
        <stp>all</stp>
        <stp/>
        <stp/>
        <stp/>
        <stp>T</stp>
        <tr r="O104" s="1"/>
      </tp>
      <tp>
        <v>3376013.8101547598</v>
        <stp/>
        <stp>StudyData</stp>
        <stp>S.EOG</stp>
        <stp>MA</stp>
        <stp>InputChoice=Vol,MAType=Sim,Period=21</stp>
        <stp>MA</stp>
        <stp>D</stp>
        <stp>-1</stp>
        <stp>all</stp>
        <stp/>
        <stp/>
        <stp/>
        <stp>T</stp>
        <tr r="O163" s="1"/>
      </tp>
      <tp>
        <v>206.83</v>
        <stp/>
        <stp>ContractData</stp>
        <stp>S.WM</stp>
        <stp>LastTrade</stp>
        <stp/>
        <stp>T</stp>
        <tr r="C488" s="1"/>
      </tp>
      <tp>
        <v>15</v>
        <stp/>
        <stp>ContractData</stp>
        <stp>S.RMD</stp>
        <stp>T_CVol</stp>
        <stp/>
        <stp>T</stp>
        <tr r="N395" s="1"/>
      </tp>
      <tp>
        <v>1612.5963429999999</v>
        <stp/>
        <stp>ContractData</stp>
        <stp>S.PLD</stp>
        <stp>T_CVol</stp>
        <stp/>
        <stp>T</stp>
        <tr r="N370" s="1"/>
      </tp>
      <tp>
        <v>9588.9581419999995</v>
        <stp/>
        <stp>ContractData</stp>
        <stp>S.WBD</stp>
        <stp>T_CVol</stp>
        <stp/>
        <stp>T</stp>
        <tr r="N482" s="1"/>
      </tp>
      <tp>
        <v>5.5759999999999996</v>
        <stp/>
        <stp>ContractData</stp>
        <stp>S.CHD</stp>
        <stp>T_CVol</stp>
        <stp/>
        <stp>T</stp>
        <tr r="N89" s="1"/>
      </tp>
      <tp>
        <v>378147.173259</v>
        <stp/>
        <stp>ContractData</stp>
        <stp>S.AMD</stp>
        <stp>T_CVol</stp>
        <stp/>
        <stp>T</stp>
        <tr r="N28" s="1"/>
      </tp>
      <tp>
        <v>96.063299999999998</v>
        <stp/>
        <stp>ContractData</stp>
        <stp>S.APD</stp>
        <stp>T_CVol</stp>
        <stp/>
        <stp>T</stp>
        <tr r="N38" s="1"/>
      </tp>
      <tp>
        <v>56157.125900999999</v>
        <stp/>
        <stp>ContractData</stp>
        <stp>S.MCD</stp>
        <stp>T_CVol</stp>
        <stp/>
        <stp>T</stp>
        <tr r="N299" s="1"/>
      </tp>
      <tp>
        <v>908</v>
        <stp/>
        <stp>ContractData</stp>
        <stp>S.MTD</stp>
        <stp>T_CVol</stp>
        <stp/>
        <stp>T</stp>
        <tr r="N325" s="1"/>
      </tp>
      <tp>
        <v>20.010000000000002</v>
        <stp/>
        <stp>ContractData</stp>
        <stp>S.WY</stp>
        <stp>LastTrade</stp>
        <stp/>
        <stp>T</stp>
        <tr r="C495" s="1"/>
      </tp>
      <tp>
        <v>4.6471428571000004</v>
        <stp/>
        <stp>StudyData</stp>
        <stp>ATR(S.RVTY,MAType:=Sim,Period:=21)</stp>
        <stp>Bar</stp>
        <stp/>
        <stp>Close</stp>
        <stp>D</stp>
        <stp/>
        <stp/>
        <stp/>
        <stp/>
        <stp/>
        <stp>T</stp>
        <tr r="P402" s="1"/>
      </tp>
      <tp>
        <v>-3.7636063463637095</v>
        <stp/>
        <stp>StudyData</stp>
        <stp>S.GOOGL</stp>
        <stp>PCB</stp>
        <stp>BaseType=Index,Index=1</stp>
        <stp>Close</stp>
        <stp>Q</stp>
        <stp>0</stp>
        <stp>all</stp>
        <stp/>
        <stp/>
        <stp/>
        <stp>T</stp>
        <tr r="L213" s="1"/>
      </tp>
      <tp t="s">
        <v/>
        <stp/>
        <stp>StudyData</stp>
        <stp>S.GOOGL</stp>
        <stp>PCB</stp>
        <stp>BaseType=Index,Index=1</stp>
        <stp>Close</stp>
        <stp>W</stp>
        <stp>0</stp>
        <stp>all</stp>
        <stp/>
        <stp/>
        <stp/>
        <stp>T</stp>
        <tr r="J213" s="1"/>
      </tp>
      <tp>
        <v>9.8785942492012833</v>
        <stp/>
        <stp>StudyData</stp>
        <stp>S.GOOGL</stp>
        <stp>PCB</stp>
        <stp>BaseType=Index,Index=1</stp>
        <stp>Close</stp>
        <stp>A</stp>
        <stp>0</stp>
        <stp>all</stp>
        <stp/>
        <stp/>
        <stp/>
        <stp>T</stp>
        <tr r="M213" s="1"/>
      </tp>
      <tp>
        <v>1.3466922056873414</v>
        <stp/>
        <stp>StudyData</stp>
        <stp>S.GOOGL</stp>
        <stp>PCB</stp>
        <stp>BaseType=Index,Index=1</stp>
        <stp>Close</stp>
        <stp>M</stp>
        <stp>0</stp>
        <stp>all</stp>
        <stp/>
        <stp/>
        <stp/>
        <stp>T</stp>
        <tr r="K213" s="1"/>
      </tp>
      <tp>
        <v>0.30952380950000002</v>
        <stp/>
        <stp>StudyData</stp>
        <stp>ATR(S.KVUE,MAType:=Sim,Period:=21)</stp>
        <stp>Bar</stp>
        <stp/>
        <stp>Close</stp>
        <stp>D</stp>
        <stp/>
        <stp/>
        <stp/>
        <stp/>
        <stp/>
        <stp>T</stp>
        <tr r="P276" s="1"/>
      </tp>
      <tp>
        <v>1.1157142857</v>
        <stp/>
        <stp>StudyData</stp>
        <stp>ATR(S.EVRG,MAType:=Sim,Period:=21)</stp>
        <stp>Bar</stp>
        <stp/>
        <stp>Close</stp>
        <stp>D</stp>
        <stp/>
        <stp/>
        <stp/>
        <stp/>
        <stp/>
        <stp>T</stp>
        <tr r="P171" s="1"/>
      </tp>
      <tp>
        <v>5.6733333332999996</v>
        <stp/>
        <stp>StudyData</stp>
        <stp>ATR(S.NVDA,MAType:=Sim,Period:=21)</stp>
        <stp>Bar</stp>
        <stp/>
        <stp>Close</stp>
        <stp>D</stp>
        <stp/>
        <stp/>
        <stp/>
        <stp/>
        <stp/>
        <stp>T</stp>
        <tr r="P342" s="1"/>
      </tp>
      <tp t="s">
        <v/>
        <stp/>
        <stp>ContractData</stp>
        <stp>S.GOOGL</stp>
        <stp>High</stp>
        <stp/>
        <stp>T</stp>
        <tr r="H213" s="1"/>
      </tp>
      <tp>
        <v>9.8580952381000007</v>
        <stp/>
        <stp>StudyData</stp>
        <stp>ATR(S.AVGO,MAType:=Sim,Period:=21)</stp>
        <stp>Bar</stp>
        <stp/>
        <stp>Close</stp>
        <stp>D</stp>
        <stp/>
        <stp/>
        <stp/>
        <stp/>
        <stp/>
        <stp>T</stp>
        <tr r="P46" s="1"/>
      </tp>
      <tp>
        <v>2.7638095238</v>
        <stp/>
        <stp>StudyData</stp>
        <stp>ATR(S.CVNA,MAType:=Sim,Period:=21)</stp>
        <stp>Bar</stp>
        <stp/>
        <stp>Close</stp>
        <stp>D</stp>
        <stp/>
        <stp/>
        <stp/>
        <stp/>
        <stp/>
        <stp>T</stp>
        <tr r="P124" s="1"/>
      </tp>
      <tp t="s">
        <v/>
        <stp/>
        <stp>ContractData</stp>
        <stp>S.ISRG</stp>
        <stp>PerCentNetLastTrade</stp>
        <stp/>
        <stp>T</stp>
        <tr r="E254" s="1"/>
      </tp>
      <tp t="s">
        <v/>
        <stp/>
        <stp>ContractData</stp>
        <stp>S.GRMN</stp>
        <stp>Low</stp>
        <stp/>
        <stp>T</stp>
        <tr r="I216" s="1"/>
      </tp>
      <tp t="s">
        <v/>
        <stp/>
        <stp>ContractData</stp>
        <stp>S.IDXX</stp>
        <stp>PerCentNetLastTrade</stp>
        <stp/>
        <stp>T</stp>
        <tr r="E242" s="1"/>
      </tp>
      <tp t="s">
        <v/>
        <stp/>
        <stp>ContractData</stp>
        <stp>S.GILD</stp>
        <stp>Low</stp>
        <stp/>
        <stp>T</stp>
        <tr r="I206" s="1"/>
      </tp>
      <tp t="s">
        <v/>
        <stp/>
        <stp>ContractData</stp>
        <stp>S.GOOG</stp>
        <stp>Low</stp>
        <stp/>
        <stp>T</stp>
        <tr r="I212" s="1"/>
      </tp>
      <tp t="s">
        <v/>
        <stp/>
        <stp>ContractData</stp>
        <stp>S.GNRC</stp>
        <stp>Low</stp>
        <stp/>
        <stp>T</stp>
        <tr r="I211" s="1"/>
      </tp>
      <tp t="s">
        <v/>
        <stp/>
        <stp>ContractData</stp>
        <stp>S.IBKR</stp>
        <stp>PerCentNetLastTrade</stp>
        <stp/>
        <stp>T</stp>
        <tr r="E239" s="1"/>
      </tp>
      <tp t="s">
        <v/>
        <stp/>
        <stp>ContractData</stp>
        <stp>S.ILMN</stp>
        <stp>PerCentNetLastTrade</stp>
        <stp/>
        <stp>T</stp>
        <tr r="E245" s="1"/>
      </tp>
      <tp t="s">
        <v/>
        <stp/>
        <stp>ContractData</stp>
        <stp>S.INCY</stp>
        <stp>PerCentNetLastTrade</stp>
        <stp/>
        <stp>T</stp>
        <tr r="E246" s="1"/>
      </tp>
      <tp t="s">
        <v/>
        <stp/>
        <stp>ContractData</stp>
        <stp>S.INTC</stp>
        <stp>PerCentNetLastTrade</stp>
        <stp/>
        <stp>T</stp>
        <tr r="E247" s="1"/>
      </tp>
      <tp t="s">
        <v/>
        <stp/>
        <stp>ContractData</stp>
        <stp>S.INTU</stp>
        <stp>PerCentNetLastTrade</stp>
        <stp/>
        <stp>T</stp>
        <tr r="E248" s="1"/>
      </tp>
      <tp t="s">
        <v/>
        <stp/>
        <stp>ContractData</stp>
        <stp>S.INVH</stp>
        <stp>PerCentNetLastTrade</stp>
        <stp/>
        <stp>T</stp>
        <tr r="E249" s="1"/>
      </tp>
      <tp t="s">
        <v/>
        <stp/>
        <stp>ContractData</stp>
        <stp>S.GEHC</stp>
        <stp>Low</stp>
        <stp/>
        <stp>T</stp>
        <tr r="I203" s="1"/>
      </tp>
      <tp t="s">
        <v/>
        <stp/>
        <stp>ContractData</stp>
        <stp>S.GDDY</stp>
        <stp>Low</stp>
        <stp/>
        <stp>T</stp>
        <tr r="I201" s="1"/>
      </tp>
      <tp>
        <v>12.5</v>
        <stp/>
        <stp>ContractData</stp>
        <stp>S.STE</stp>
        <stp>T_CVol</stp>
        <stp/>
        <stp>T</stp>
        <tr r="N418" s="1"/>
      </tp>
      <tp>
        <v>1180.6320000000001</v>
        <stp/>
        <stp>ContractData</stp>
        <stp>S.SRE</stp>
        <stp>T_CVol</stp>
        <stp/>
        <stp>T</stp>
        <tr r="N417" s="1"/>
      </tp>
      <tp>
        <v>111739.584875</v>
        <stp/>
        <stp>ContractData</stp>
        <stp>S.PFE</stp>
        <stp>T_CVol</stp>
        <stp/>
        <stp>T</stp>
        <tr r="N363" s="1"/>
      </tp>
      <tp>
        <v>685.37959799999999</v>
        <stp/>
        <stp>ContractData</stp>
        <stp>S.CME</stp>
        <stp>T_CVol</stp>
        <stp/>
        <stp>T</stp>
        <tr r="N98" s="1"/>
      </tp>
      <tp>
        <v>0.96309999999999996</v>
        <stp/>
        <stp>ContractData</stp>
        <stp>S.AEE</stp>
        <stp>T_CVol</stp>
        <stp/>
        <stp>T</stp>
        <tr r="N14" s="1"/>
      </tp>
      <tp>
        <v>439.46511400000003</v>
        <stp/>
        <stp>ContractData</stp>
        <stp>S.AME</stp>
        <stp>T_CVol</stp>
        <stp/>
        <stp>T</stp>
        <tr r="N29" s="1"/>
      </tp>
      <tp>
        <v>238.23551699999999</v>
        <stp/>
        <stp>ContractData</stp>
        <stp>S.ARE</stp>
        <stp>T_CVol</stp>
        <stp/>
        <stp>T</stp>
        <tr r="N43" s="1"/>
      </tp>
      <tp>
        <v>449.463933</v>
        <stp/>
        <stp>ContractData</stp>
        <stp>S.EME</stp>
        <stp>T_CVol</stp>
        <stp/>
        <stp>T</stp>
        <tr r="N161" s="1"/>
      </tp>
      <tp>
        <v>2119.1589920000001</v>
        <stp/>
        <stp>ContractData</stp>
        <stp>S.EXE</stp>
        <stp>T_CVol</stp>
        <stp/>
        <stp>T</stp>
        <tr r="N174" s="1"/>
      </tp>
      <tp>
        <v>612.02674100000002</v>
        <stp/>
        <stp>ContractData</stp>
        <stp>S.DTE</stp>
        <stp>T_CVol</stp>
        <stp/>
        <stp>T</stp>
        <tr r="N147" s="1"/>
      </tp>
      <tp>
        <v>1806.307</v>
        <stp/>
        <stp>ContractData</stp>
        <stp>S.ICE</stp>
        <stp>T_CVol</stp>
        <stp/>
        <stp>T</stp>
        <tr r="N241" s="1"/>
      </tp>
      <tp>
        <v>87902.478453000003</v>
        <stp/>
        <stp>ContractData</stp>
        <stp>S.HPE</stp>
        <stp>T_CVol</stp>
        <stp/>
        <stp>T</stp>
        <tr r="N230" s="1"/>
      </tp>
      <tp>
        <v>967.07294999999999</v>
        <stp/>
        <stp>ContractData</stp>
        <stp>S.OKE</stp>
        <stp>T_CVol</stp>
        <stp/>
        <stp>T</stp>
        <tr r="N349" s="1"/>
      </tp>
      <tp>
        <v>16172.394167</v>
        <stp/>
        <stp>ContractData</stp>
        <stp>S.NEE</stp>
        <stp>T_CVol</stp>
        <stp/>
        <stp>T</stp>
        <tr r="N330" s="1"/>
      </tp>
      <tp>
        <v>655310.13263000001</v>
        <stp/>
        <stp>ContractData</stp>
        <stp>S.NKE</stp>
        <stp>T_CVol</stp>
        <stp/>
        <stp>T</stp>
        <tr r="N334" s="1"/>
      </tp>
      <tp>
        <v>191.233</v>
        <stp/>
        <stp>ContractData</stp>
        <stp>S.NUE</stp>
        <stp>T_CVol</stp>
        <stp/>
        <stp>T</stp>
        <tr r="N341" s="1"/>
      </tp>
      <tp t="s">
        <v/>
        <stp/>
        <stp>ContractData</stp>
        <stp>S.CMCSA</stp>
        <stp>Low</stp>
        <stp/>
        <stp>T</stp>
        <tr r="I97" s="1"/>
      </tp>
      <tp>
        <v>47.08</v>
        <stp/>
        <stp>ContractData</stp>
        <stp>S.VZ</stp>
        <stp>LastTrade</stp>
        <stp/>
        <stp>T</stp>
        <tr r="C479" s="1"/>
      </tp>
      <tp>
        <v>0.61952380949999997</v>
        <stp/>
        <stp>StudyData</stp>
        <stp>ATR(S.NWSA,MAType:=Sim,Period:=21)</stp>
        <stp>Bar</stp>
        <stp/>
        <stp>Close</stp>
        <stp>D</stp>
        <stp/>
        <stp/>
        <stp/>
        <stp/>
        <stp/>
        <stp>T</stp>
        <tr r="P345" s="1"/>
      </tp>
      <tp>
        <v>4.8323809524000003</v>
        <stp/>
        <stp>StudyData</stp>
        <stp>ATR(S.SWKS,MAType:=Sim,Period:=21)</stp>
        <stp>Bar</stp>
        <stp/>
        <stp>Close</stp>
        <stp>D</stp>
        <stp/>
        <stp/>
        <stp/>
        <stp/>
        <stp/>
        <stp>T</stp>
        <tr r="P425" s="1"/>
      </tp>
      <tp t="s">
        <v/>
        <stp/>
        <stp>ContractData</stp>
        <stp>S.HUBB</stp>
        <stp>PerCentNetLastTrade</stp>
        <stp/>
        <stp>T</stp>
        <tr r="E236" s="1"/>
      </tp>
      <tp>
        <v>6324484.2981561497</v>
        <stp/>
        <stp>StudyData</stp>
        <stp>S.BAX</stp>
        <stp>MA</stp>
        <stp>InputChoice=Vol,MAType=Sim,Period=21</stp>
        <stp>MA</stp>
        <stp>D</stp>
        <stp>-1</stp>
        <stp>all</stp>
        <stp/>
        <stp/>
        <stp/>
        <stp>T</stp>
        <tr r="O55" s="1"/>
      </tp>
      <tp t="s">
        <v/>
        <stp/>
        <stp>ContractData</stp>
        <stp>S.HSIC</stp>
        <stp>PerCentNetLastTrade</stp>
        <stp/>
        <stp>T</stp>
        <tr r="E233" s="1"/>
      </tp>
      <tp t="s">
        <v/>
        <stp/>
        <stp>ContractData</stp>
        <stp>S.FSLR</stp>
        <stp>Low</stp>
        <stp/>
        <stp>T</stp>
        <tr r="I197" s="1"/>
      </tp>
      <tp>
        <v>1603359.288485762</v>
        <stp/>
        <stp>StudyData</stp>
        <stp>S.MAR</stp>
        <stp>MA</stp>
        <stp>InputChoice=Vol,MAType=Sim,Period=21</stp>
        <stp>MA</stp>
        <stp>D</stp>
        <stp>-1</stp>
        <stp>all</stp>
        <stp/>
        <stp/>
        <stp/>
        <stp>T</stp>
        <tr r="O297" s="1"/>
      </tp>
      <tp>
        <v>1541973.014460095</v>
        <stp/>
        <stp>StudyData</stp>
        <stp>S.HAS</stp>
        <stp>MA</stp>
        <stp>InputChoice=Vol,MAType=Sim,Period=21</stp>
        <stp>MA</stp>
        <stp>D</stp>
        <stp>-1</stp>
        <stp>all</stp>
        <stp/>
        <stp/>
        <stp/>
        <stp>T</stp>
        <tr r="O220" s="1"/>
      </tp>
      <tp>
        <v>2349089.0892899102</v>
        <stp/>
        <stp>StudyData</stp>
        <stp>S.MAS</stp>
        <stp>MA</stp>
        <stp>InputChoice=Vol,MAType=Sim,Period=21</stp>
        <stp>MA</stp>
        <stp>D</stp>
        <stp>-1</stp>
        <stp>all</stp>
        <stp/>
        <stp/>
        <stp/>
        <stp>T</stp>
        <tr r="O298" s="1"/>
      </tp>
      <tp>
        <v>2385669.26291695</v>
        <stp/>
        <stp>StudyData</stp>
        <stp>S.CAT</stp>
        <stp>MA</stp>
        <stp>InputChoice=Vol,MAType=Sim,Period=21</stp>
        <stp>MA</stp>
        <stp>D</stp>
        <stp>-1</stp>
        <stp>all</stp>
        <stp/>
        <stp/>
        <stp/>
        <stp>T</stp>
        <tr r="O78" s="1"/>
      </tp>
      <tp>
        <v>660838.96560223796</v>
        <stp/>
        <stp>StudyData</stp>
        <stp>S.WAT</stp>
        <stp>MA</stp>
        <stp>InputChoice=Vol,MAType=Sim,Period=21</stp>
        <stp>MA</stp>
        <stp>D</stp>
        <stp>-1</stp>
        <stp>all</stp>
        <stp/>
        <stp/>
        <stp/>
        <stp>T</stp>
        <tr r="O481" s="1"/>
      </tp>
      <tp t="s">
        <v/>
        <stp/>
        <stp>ContractData</stp>
        <stp>S.FTNT</stp>
        <stp>Low</stp>
        <stp/>
        <stp>T</stp>
        <tr r="I198" s="1"/>
      </tp>
      <tp>
        <v>1781807.0763874771</v>
        <stp/>
        <stp>StudyData</stp>
        <stp>S.CAH</stp>
        <stp>MA</stp>
        <stp>InputChoice=Vol,MAType=Sim,Period=21</stp>
        <stp>MA</stp>
        <stp>D</stp>
        <stp>-1</stp>
        <stp>all</stp>
        <stp/>
        <stp/>
        <stp/>
        <stp>T</stp>
        <tr r="O75" s="1"/>
      </tp>
      <tp t="s">
        <v/>
        <stp/>
        <stp>ContractData</stp>
        <stp>S.FICO</stp>
        <stp>Low</stp>
        <stp/>
        <stp>T</stp>
        <tr r="I188" s="1"/>
      </tp>
      <tp t="s">
        <v/>
        <stp/>
        <stp>ContractData</stp>
        <stp>S.FITB</stp>
        <stp>Low</stp>
        <stp/>
        <stp>T</stp>
        <tr r="I191" s="1"/>
      </tp>
      <tp t="s">
        <v/>
        <stp/>
        <stp>ContractData</stp>
        <stp>S.FISV</stp>
        <stp>Low</stp>
        <stp/>
        <stp>T</stp>
        <tr r="I190" s="1"/>
      </tp>
      <tp t="s">
        <v/>
        <stp/>
        <stp>ContractData</stp>
        <stp>S.FOXA</stp>
        <stp>Low</stp>
        <stp/>
        <stp>T</stp>
        <tr r="I195" s="1"/>
      </tp>
      <tp>
        <v>10932529.715863479</v>
        <stp/>
        <stp>StudyData</stp>
        <stp>S.HAL</stp>
        <stp>MA</stp>
        <stp>InputChoice=Vol,MAType=Sim,Period=21</stp>
        <stp>MA</stp>
        <stp>D</stp>
        <stp>-1</stp>
        <stp>all</stp>
        <stp/>
        <stp/>
        <stp/>
        <stp>T</stp>
        <tr r="O219" s="1"/>
      </tp>
      <tp>
        <v>6836392.09425891</v>
        <stp/>
        <stp>StudyData</stp>
        <stp>S.DAL</stp>
        <stp>MA</stp>
        <stp>InputChoice=Vol,MAType=Sim,Period=21</stp>
        <stp>MA</stp>
        <stp>D</stp>
        <stp>-1</stp>
        <stp>all</stp>
        <stp/>
        <stp/>
        <stp/>
        <stp>T</stp>
        <tr r="O128" s="1"/>
      </tp>
      <tp>
        <v>3772229.1168688601</v>
        <stp/>
        <stp>StudyData</stp>
        <stp>S.UAL</stp>
        <stp>MA</stp>
        <stp>InputChoice=Vol,MAType=Sim,Period=21</stp>
        <stp>MA</stp>
        <stp>D</stp>
        <stp>-1</stp>
        <stp>all</stp>
        <stp/>
        <stp/>
        <stp/>
        <stp>T</stp>
        <tr r="O455" s="1"/>
      </tp>
      <tp t="s">
        <v/>
        <stp/>
        <stp>ContractData</stp>
        <stp>S.FLEX</stp>
        <stp>Low</stp>
        <stp/>
        <stp>T</stp>
        <tr r="I193" s="1"/>
      </tp>
      <tp t="s">
        <v/>
        <stp/>
        <stp>ContractData</stp>
        <stp>S.HBAN</stp>
        <stp>PerCentNetLastTrade</stp>
        <stp/>
        <stp>T</stp>
        <tr r="E221" s="1"/>
      </tp>
      <tp>
        <v>1143048.1943201909</v>
        <stp/>
        <stp>StudyData</stp>
        <stp>S.MAA</stp>
        <stp>MA</stp>
        <stp>InputChoice=Vol,MAType=Sim,Period=21</stp>
        <stp>MA</stp>
        <stp>D</stp>
        <stp>-1</stp>
        <stp>all</stp>
        <stp/>
        <stp/>
        <stp/>
        <stp>T</stp>
        <tr r="O296" s="1"/>
      </tp>
      <tp t="s">
        <v/>
        <stp/>
        <stp>ContractData</stp>
        <stp>S.HONA</stp>
        <stp>PerCentNetLastTrade</stp>
        <stp/>
        <stp>T</stp>
        <tr r="E228" s="1"/>
      </tp>
      <tp t="s">
        <v/>
        <stp/>
        <stp>ContractData</stp>
        <stp>S.FANG</stp>
        <stp>Low</stp>
        <stp/>
        <stp>T</stp>
        <tr r="I179" s="1"/>
      </tp>
      <tp t="s">
        <v/>
        <stp/>
        <stp>ContractData</stp>
        <stp>S.HOOD</stp>
        <stp>PerCentNetLastTrade</stp>
        <stp/>
        <stp>T</stp>
        <tr r="E229" s="1"/>
      </tp>
      <tp t="s">
        <v/>
        <stp/>
        <stp>ContractData</stp>
        <stp>S.FAST</stp>
        <stp>Low</stp>
        <stp/>
        <stp>T</stp>
        <tr r="I180" s="1"/>
      </tp>
      <tp>
        <v>778868.40100981004</v>
        <stp/>
        <stp>StudyData</stp>
        <stp>S.WAB</stp>
        <stp>MA</stp>
        <stp>InputChoice=Vol,MAType=Sim,Period=21</stp>
        <stp>MA</stp>
        <stp>D</stp>
        <stp>-1</stp>
        <stp>all</stp>
        <stp/>
        <stp/>
        <stp/>
        <stp>T</stp>
        <tr r="O480" s="1"/>
      </tp>
      <tp>
        <v>38035330.991389401</v>
        <stp/>
        <stp>StudyData</stp>
        <stp>S.BAC</stp>
        <stp>MA</stp>
        <stp>InputChoice=Vol,MAType=Sim,Period=21</stp>
        <stp>MA</stp>
        <stp>D</stp>
        <stp>-1</stp>
        <stp>all</stp>
        <stp/>
        <stp/>
        <stp/>
        <stp>T</stp>
        <tr r="O53" s="1"/>
      </tp>
      <tp t="s">
        <v/>
        <stp/>
        <stp>ContractData</stp>
        <stp>S.FFIV</stp>
        <stp>Low</stp>
        <stp/>
        <stp>T</stp>
        <tr r="I187" s="1"/>
      </tp>
      <tp t="s">
        <v/>
        <stp/>
        <stp>ContractData</stp>
        <stp>S.FERG</stp>
        <stp>Low</stp>
        <stp/>
        <stp>T</stp>
        <tr r="I186" s="1"/>
      </tp>
      <tp t="s">
        <v/>
        <stp/>
        <stp>ContractData</stp>
        <stp>S.FDXF</stp>
        <stp>Low</stp>
        <stp/>
        <stp>T</stp>
        <tr r="I184" s="1"/>
      </tp>
      <tp>
        <v>67.215329999999994</v>
        <stp/>
        <stp>ContractData</stp>
        <stp>S.SYF</stp>
        <stp>T_CVol</stp>
        <stp/>
        <stp>T</stp>
        <tr r="N426" s="1"/>
      </tp>
      <tp>
        <v>33.607399999999998</v>
        <stp/>
        <stp>ContractData</stp>
        <stp>S.RJF</stp>
        <stp>T_CVol</stp>
        <stp/>
        <stp>T</stp>
        <tr r="N393" s="1"/>
      </tp>
      <tp>
        <v>196.962188</v>
        <stp/>
        <stp>ContractData</stp>
        <stp>S.COF</stp>
        <stp>T_CVol</stp>
        <stp/>
        <stp>T</stp>
        <tr r="N104" s="1"/>
      </tp>
      <tp>
        <v>0.88400000000000001</v>
        <stp/>
        <stp>ContractData</stp>
        <stp>S.IFF</stp>
        <stp>T_CVol</stp>
        <stp/>
        <stp>T</stp>
        <tr r="N244" s="1"/>
      </tp>
      <tp>
        <v>2.3785714285999999</v>
        <stp/>
        <stp>StudyData</stp>
        <stp>ATR(S.CTVA,MAType:=Sim,Period:=21)</stp>
        <stp>Bar</stp>
        <stp/>
        <stp>Close</stp>
        <stp>D</stp>
        <stp/>
        <stp/>
        <stp/>
        <stp/>
        <stp/>
        <stp>T</stp>
        <tr r="P123" s="1"/>
      </tp>
      <tp>
        <v>6.8871428570999997</v>
        <stp/>
        <stp>StudyData</stp>
        <stp>ATR(S.TTWO,MAType:=Sim,Period:=21)</stp>
        <stp>Bar</stp>
        <stp/>
        <stp>Close</stp>
        <stp>D</stp>
        <stp/>
        <stp/>
        <stp/>
        <stp/>
        <stp/>
        <stp>T</stp>
        <tr r="P451" s="1"/>
      </tp>
      <tp>
        <v>3.83</v>
        <stp/>
        <stp>StudyData</stp>
        <stp>ATR(S.NTRS,MAType:=Sim,Period:=21)</stp>
        <stp>Bar</stp>
        <stp/>
        <stp>Close</stp>
        <stp>D</stp>
        <stp/>
        <stp/>
        <stp/>
        <stp/>
        <stp/>
        <stp>T</stp>
        <tr r="P340" s="1"/>
      </tp>
      <tp>
        <v>0.40523809519999998</v>
        <stp/>
        <stp>StudyData</stp>
        <stp>ATR(S.VTRS,MAType:=Sim,Period:=21)</stp>
        <stp>Bar</stp>
        <stp/>
        <stp>Close</stp>
        <stp>D</stp>
        <stp/>
        <stp/>
        <stp/>
        <stp/>
        <stp/>
        <stp>T</stp>
        <tr r="P478" s="1"/>
      </tp>
      <tp>
        <v>1.9785714286</v>
        <stp/>
        <stp>StudyData</stp>
        <stp>ATR(S.CTSH,MAType:=Sim,Period:=21)</stp>
        <stp>Bar</stp>
        <stp/>
        <stp>Close</stp>
        <stp>D</stp>
        <stp/>
        <stp/>
        <stp/>
        <stp/>
        <stp/>
        <stp>T</stp>
        <tr r="P122" s="1"/>
      </tp>
      <tp>
        <v>3.6142857142999998</v>
        <stp/>
        <stp>StudyData</stp>
        <stp>ATR(S.CTAS,MAType:=Sim,Period:=21)</stp>
        <stp>Bar</stp>
        <stp/>
        <stp>Close</stp>
        <stp>D</stp>
        <stp/>
        <stp/>
        <stp/>
        <stp/>
        <stp/>
        <stp>T</stp>
        <tr r="P121" s="1"/>
      </tp>
      <tp>
        <v>8.1014285713999996</v>
        <stp/>
        <stp>StudyData</stp>
        <stp>ATR(S.NTAP,MAType:=Sim,Period:=21)</stp>
        <stp>Bar</stp>
        <stp/>
        <stp>Close</stp>
        <stp>D</stp>
        <stp/>
        <stp/>
        <stp/>
        <stp/>
        <stp/>
        <stp>T</stp>
        <tr r="P339" s="1"/>
      </tp>
      <tp>
        <v>7.1376190476000003</v>
        <stp/>
        <stp>StudyData</stp>
        <stp>ATR(S.STLD,MAType:=Sim,Period:=21)</stp>
        <stp>Bar</stp>
        <stp/>
        <stp>Close</stp>
        <stp>D</stp>
        <stp/>
        <stp/>
        <stp/>
        <stp/>
        <stp/>
        <stp>T</stp>
        <tr r="P419" s="1"/>
      </tp>
      <tp>
        <v>6.6966666666999997</v>
        <stp/>
        <stp>StudyData</stp>
        <stp>ATR(S.FTNT,MAType:=Sim,Period:=21)</stp>
        <stp>Bar</stp>
        <stp/>
        <stp>Close</stp>
        <stp>D</stp>
        <stp/>
        <stp/>
        <stp/>
        <stp/>
        <stp/>
        <stp>T</stp>
        <tr r="P198" s="1"/>
      </tp>
      <tp>
        <v>1.35</v>
        <stp/>
        <stp>StudyData</stp>
        <stp>ATR(S.OTIS,MAType:=Sim,Period:=21)</stp>
        <stp>Bar</stp>
        <stp/>
        <stp>Close</stp>
        <stp>D</stp>
        <stp/>
        <stp/>
        <stp/>
        <stp/>
        <stp/>
        <stp>T</stp>
        <tr r="P354" s="1"/>
      </tp>
      <tp>
        <v>4243345.98636562</v>
        <stp/>
        <stp>StudyData</stp>
        <stp>S.BBY</stp>
        <stp>MA</stp>
        <stp>InputChoice=Vol,MAType=Sim,Period=21</stp>
        <stp>MA</stp>
        <stp>D</stp>
        <stp>-1</stp>
        <stp>all</stp>
        <stp/>
        <stp/>
        <stp/>
        <stp>T</stp>
        <tr r="O56" s="1"/>
      </tp>
      <tp t="s">
        <v/>
        <stp/>
        <stp>ContractData</stp>
        <stp>S.KVUE</stp>
        <stp>PerCentNetLastTrade</stp>
        <stp/>
        <stp>T</stp>
        <tr r="E276" s="1"/>
      </tp>
      <tp t="s">
        <v/>
        <stp/>
        <stp>ContractData</stp>
        <stp>S.EXPE</stp>
        <stp>Low</stp>
        <stp/>
        <stp>T</stp>
        <tr r="I176" s="1"/>
      </tp>
      <tp t="s">
        <v/>
        <stp/>
        <stp>ContractData</stp>
        <stp>S.EXPD</stp>
        <stp>Low</stp>
        <stp/>
        <stp>T</stp>
        <tr r="I175" s="1"/>
      </tp>
      <tp t="s">
        <v/>
        <stp/>
        <stp>ContractData</stp>
        <stp>S.ERIE</stp>
        <stp>Low</stp>
        <stp/>
        <stp>T</stp>
        <tr r="I166" s="1"/>
      </tp>
      <tp t="s">
        <v/>
        <stp/>
        <stp>ContractData</stp>
        <stp>S.EQIX</stp>
        <stp>Low</stp>
        <stp/>
        <stp>T</stp>
        <tr r="I164" s="1"/>
      </tp>
      <tp>
        <v>8773822.4319087695</v>
        <stp/>
        <stp>StudyData</stp>
        <stp>S.ABT</stp>
        <stp>MA</stp>
        <stp>InputChoice=Vol,MAType=Sim,Period=21</stp>
        <stp>MA</stp>
        <stp>D</stp>
        <stp>-1</stp>
        <stp>all</stp>
        <stp/>
        <stp/>
        <stp/>
        <stp>T</stp>
        <tr r="O6" s="1"/>
      </tp>
      <tp t="s">
        <v/>
        <stp/>
        <stp>ContractData</stp>
        <stp>S.EVRG</stp>
        <stp>Low</stp>
        <stp/>
        <stp>T</stp>
        <tr r="I171" s="1"/>
      </tp>
      <tp t="s">
        <v/>
        <stp/>
        <stp>ContractData</stp>
        <stp>S.KEYS</stp>
        <stp>PerCentNetLastTrade</stp>
        <stp/>
        <stp>T</stp>
        <tr r="E267" s="1"/>
      </tp>
      <tp>
        <v>2003856.0924472869</v>
        <stp/>
        <stp>StudyData</stp>
        <stp>S.ZBH</stp>
        <stp>MA</stp>
        <stp>InputChoice=Vol,MAType=Sim,Period=21</stp>
        <stp>MA</stp>
        <stp>D</stp>
        <stp>-1</stp>
        <stp>all</stp>
        <stp/>
        <stp/>
        <stp/>
        <stp>T</stp>
        <tr r="O502" s="1"/>
      </tp>
      <tp>
        <v>1117598.7794840001</v>
        <stp/>
        <stp>StudyData</stp>
        <stp>S.JBL</stp>
        <stp>MA</stp>
        <stp>InputChoice=Vol,MAType=Sim,Period=21</stp>
        <stp>MA</stp>
        <stp>D</stp>
        <stp>-1</stp>
        <stp>all</stp>
        <stp/>
        <stp/>
        <stp/>
        <stp>T</stp>
        <tr r="O260" s="1"/>
      </tp>
      <tp>
        <v>5531468.1669069501</v>
        <stp/>
        <stp>StudyData</stp>
        <stp>S.IBM</stp>
        <stp>MA</stp>
        <stp>InputChoice=Vol,MAType=Sim,Period=21</stp>
        <stp>MA</stp>
        <stp>D</stp>
        <stp>-1</stp>
        <stp>all</stp>
        <stp/>
        <stp/>
        <stp/>
        <stp>T</stp>
        <tr r="O240" s="1"/>
      </tp>
      <tp t="s">
        <v/>
        <stp/>
        <stp>ContractData</stp>
        <stp>S.ECHO</stp>
        <stp>Low</stp>
        <stp/>
        <stp>T</stp>
        <tr r="I153" s="1"/>
      </tp>
      <tp t="s">
        <v/>
        <stp/>
        <stp>ContractData</stp>
        <stp>S.KLAC</stp>
        <stp>PerCentNetLastTrade</stp>
        <stp/>
        <stp>T</stp>
        <tr r="E271" s="1"/>
      </tp>
      <tp t="s">
        <v/>
        <stp/>
        <stp>ContractData</stp>
        <stp>S.EBAY</stp>
        <stp>Low</stp>
        <stp/>
        <stp>T</stp>
        <tr r="I152" s="1"/>
      </tp>
      <tp>
        <v>39315201.656528696</v>
        <stp/>
        <stp>StudyData</stp>
        <stp>S.WBD</stp>
        <stp>MA</stp>
        <stp>InputChoice=Vol,MAType=Sim,Period=21</stp>
        <stp>MA</stp>
        <stp>D</stp>
        <stp>-1</stp>
        <stp>all</stp>
        <stp/>
        <stp/>
        <stp/>
        <stp>T</stp>
        <tr r="O482" s="1"/>
      </tp>
      <tp>
        <v>0.70571428570000005</v>
        <stp/>
        <stp>StudyData</stp>
        <stp>ATR(S.CMCSA,MAType:=Sim,Period:=21)</stp>
        <stp>Bar</stp>
        <stp/>
        <stp>Close</stp>
        <stp>D</stp>
        <stp/>
        <stp/>
        <stp/>
        <stp/>
        <stp/>
        <stp>T</stp>
        <tr r="P97" s="1"/>
      </tp>
      <tp>
        <v>30365870.705325902</v>
        <stp/>
        <stp>StudyData</stp>
        <stp>S.CMCSA</stp>
        <stp>MA</stp>
        <stp>InputChoice=Vol,MAType=Sim,Period=21</stp>
        <stp>MA</stp>
        <stp>D</stp>
        <stp>-1</stp>
        <stp>all</stp>
        <stp/>
        <stp/>
        <stp/>
        <stp>T</stp>
        <tr r="O97" s="1"/>
      </tp>
      <tp>
        <v>228.535392</v>
        <stp/>
        <stp>ContractData</stp>
        <stp>S.SPG</stp>
        <stp>T_CVol</stp>
        <stp/>
        <stp>T</stp>
        <tr r="N415" s="1"/>
      </tp>
      <tp>
        <v>95</v>
        <stp/>
        <stp>ContractData</stp>
        <stp>S.REG</stp>
        <stp>T_CVol</stp>
        <stp/>
        <stp>T</stp>
        <tr r="N390" s="1"/>
      </tp>
      <tp>
        <v>18.536000000000001</v>
        <stp/>
        <stp>ContractData</stp>
        <stp>S.RSG</stp>
        <stp>T_CVol</stp>
        <stp/>
        <stp>T</stp>
        <tr r="N400" s="1"/>
      </tp>
      <tp>
        <v>2672.2669999999998</v>
        <stp/>
        <stp>ContractData</stp>
        <stp>S.PFG</stp>
        <stp>T_CVol</stp>
        <stp/>
        <stp>T</stp>
        <tr r="N364" s="1"/>
      </tp>
      <tp>
        <v>43.165999999999997</v>
        <stp/>
        <stp>ContractData</stp>
        <stp>S.PEG</stp>
        <stp>T_CVol</stp>
        <stp/>
        <stp>T</stp>
        <tr r="N361" s="1"/>
      </tp>
      <tp>
        <v>30264.001154000001</v>
        <stp/>
        <stp>ContractData</stp>
        <stp>S.PCG</stp>
        <stp>T_CVol</stp>
        <stp/>
        <stp>T</stp>
        <tr r="N360" s="1"/>
      </tp>
      <tp>
        <v>138.387</v>
        <stp/>
        <stp>ContractData</stp>
        <stp>S.PKG</stp>
        <stp>T_CVol</stp>
        <stp/>
        <stp>T</stp>
        <tr r="N369" s="1"/>
      </tp>
      <tp>
        <v>14.21</v>
        <stp/>
        <stp>ContractData</stp>
        <stp>S.PPG</stp>
        <stp>T_CVol</stp>
        <stp/>
        <stp>T</stp>
        <tr r="N377" s="1"/>
      </tp>
      <tp>
        <v>59.004522999999999</v>
        <stp/>
        <stp>ContractData</stp>
        <stp>S.TDG</stp>
        <stp>T_CVol</stp>
        <stp/>
        <stp>T</stp>
        <tr r="N430" s="1"/>
      </tp>
      <tp>
        <v>102.854</v>
        <stp/>
        <stp>ContractData</stp>
        <stp>S.CFG</stp>
        <stp>T_CVol</stp>
        <stp/>
        <stp>T</stp>
        <tr r="N88" s="1"/>
      </tp>
      <tp>
        <v>7883.1962020000001</v>
        <stp/>
        <stp>ContractData</stp>
        <stp>S.CEG</stp>
        <stp>T_CVol</stp>
        <stp/>
        <stp>T</stp>
        <tr r="N86" s="1"/>
      </tp>
      <tp>
        <v>89269.343206000005</v>
        <stp/>
        <stp>ContractData</stp>
        <stp>S.CMG</stp>
        <stp>T_CVol</stp>
        <stp/>
        <stp>T</stp>
        <tr r="N99" s="1"/>
      </tp>
      <tp>
        <v>1285.759</v>
        <stp/>
        <stp>ContractData</stp>
        <stp>S.AJG</stp>
        <stp>T_CVol</stp>
        <stp/>
        <stp>T</stp>
        <tr r="N20" s="1"/>
      </tp>
      <tp>
        <v>1541.3588259999999</v>
        <stp/>
        <stp>ContractData</stp>
        <stp>S.AIG</stp>
        <stp>T_CVol</stp>
        <stp/>
        <stp>T</stp>
        <tr r="N18" s="1"/>
      </tp>
      <tp>
        <v>1274.5743769999999</v>
        <stp/>
        <stp>ContractData</stp>
        <stp>S.EOG</stp>
        <stp>T_CVol</stp>
        <stp/>
        <stp>T</stp>
        <tr r="N163" s="1"/>
      </tp>
      <tp>
        <v>33.280799999999999</v>
        <stp/>
        <stp>ContractData</stp>
        <stp>S.HIG</stp>
        <stp>T_CVol</stp>
        <stp/>
        <stp>T</stp>
        <tr r="N224" s="1"/>
      </tp>
      <tp>
        <v>512.54846099999997</v>
        <stp/>
        <stp>ContractData</stp>
        <stp>S.NRG</stp>
        <stp>T_CVol</stp>
        <stp/>
        <stp>T</stp>
        <tr r="N337" s="1"/>
      </tp>
      <tp>
        <v>454.44</v>
        <stp/>
        <stp>ContractData</stp>
        <stp>S.TT</stp>
        <stp>LastTrade</stp>
        <stp/>
        <stp>T</stp>
        <tr r="C450" s="1"/>
      </tp>
      <tp t="s">
        <v/>
        <stp/>
        <stp>ContractData</stp>
        <stp>S.GOOGL</stp>
        <stp>Low</stp>
        <stp/>
        <stp>T</stp>
        <tr r="I213" s="1"/>
      </tp>
      <tp>
        <v>11.359523809500001</v>
        <stp/>
        <stp>StudyData</stp>
        <stp>ATR(S.HUBB,MAType:=Sim,Period:=21)</stp>
        <stp>Bar</stp>
        <stp/>
        <stp>Close</stp>
        <stp>D</stp>
        <stp/>
        <stp/>
        <stp/>
        <stp/>
        <stp/>
        <stp>T</stp>
        <tr r="P236" s="1"/>
      </tp>
      <tp>
        <v>4.8757142857</v>
        <stp/>
        <stp>StudyData</stp>
        <stp>ATR(S.LULU,MAType:=Sim,Period:=21)</stp>
        <stp>Bar</stp>
        <stp/>
        <stp>Close</stp>
        <stp>D</stp>
        <stp/>
        <stp/>
        <stp/>
        <stp/>
        <stp/>
        <stp>T</stp>
        <tr r="P290" s="1"/>
      </tp>
      <tp>
        <v>11927928.654779529</v>
        <stp/>
        <stp>StudyData</stp>
        <stp>S.FCX</stp>
        <stp>MA</stp>
        <stp>InputChoice=Vol,MAType=Sim,Period=21</stp>
        <stp>MA</stp>
        <stp>D</stp>
        <stp>-1</stp>
        <stp>all</stp>
        <stp/>
        <stp/>
        <stp/>
        <stp>T</stp>
        <tr r="O181" s="1"/>
      </tp>
      <tp t="s">
        <v/>
        <stp/>
        <stp>ContractData</stp>
        <stp>S.DXCM</stp>
        <stp>Low</stp>
        <stp/>
        <stp>T</stp>
        <tr r="I151" s="1"/>
      </tp>
      <tp>
        <v>3270360.91374976</v>
        <stp/>
        <stp>StudyData</stp>
        <stp>S.JCI</stp>
        <stp>MA</stp>
        <stp>InputChoice=Vol,MAType=Sim,Period=21</stp>
        <stp>MA</stp>
        <stp>D</stp>
        <stp>-1</stp>
        <stp>all</stp>
        <stp/>
        <stp/>
        <stp/>
        <stp>T</stp>
        <tr r="O261" s="1"/>
      </tp>
      <tp>
        <v>3404195.3274000501</v>
        <stp/>
        <stp>StudyData</stp>
        <stp>S.CCI</stp>
        <stp>MA</stp>
        <stp>InputChoice=Vol,MAType=Sim,Period=21</stp>
        <stp>MA</stp>
        <stp>D</stp>
        <stp>-1</stp>
        <stp>all</stp>
        <stp/>
        <stp/>
        <stp/>
        <stp>T</stp>
        <tr r="O82" s="1"/>
      </tp>
      <tp>
        <v>926262.73950123799</v>
        <stp/>
        <stp>StudyData</stp>
        <stp>S.MCK</stp>
        <stp>MA</stp>
        <stp>InputChoice=Vol,MAType=Sim,Period=21</stp>
        <stp>MA</stp>
        <stp>D</stp>
        <stp>-1</stp>
        <stp>all</stp>
        <stp/>
        <stp/>
        <stp/>
        <stp>T</stp>
        <tr r="O301" s="1"/>
      </tp>
      <tp>
        <v>22471428.965661518</v>
        <stp/>
        <stp>StudyData</stp>
        <stp>S.CCL</stp>
        <stp>MA</stp>
        <stp>InputChoice=Vol,MAType=Sim,Period=21</stp>
        <stp>MA</stp>
        <stp>D</stp>
        <stp>-1</stp>
        <stp>all</stp>
        <stp/>
        <stp/>
        <stp/>
        <stp>T</stp>
        <tr r="O83" s="1"/>
      </tp>
      <tp>
        <v>1202120.694042858</v>
        <stp/>
        <stp>StudyData</stp>
        <stp>S.ECL</stp>
        <stp>MA</stp>
        <stp>InputChoice=Vol,MAType=Sim,Period=21</stp>
        <stp>MA</stp>
        <stp>D</stp>
        <stp>-1</stp>
        <stp>all</stp>
        <stp/>
        <stp/>
        <stp/>
        <stp>T</stp>
        <tr r="O154" s="1"/>
      </tp>
      <tp>
        <v>2834712.4085268099</v>
        <stp/>
        <stp>StudyData</stp>
        <stp>S.RCL</stp>
        <stp>MA</stp>
        <stp>InputChoice=Vol,MAType=Sim,Period=21</stp>
        <stp>MA</stp>
        <stp>D</stp>
        <stp>-1</stp>
        <stp>all</stp>
        <stp/>
        <stp/>
        <stp/>
        <stp>T</stp>
        <tr r="O388" s="1"/>
      </tp>
      <tp>
        <v>4839409.0532366699</v>
        <stp/>
        <stp>StudyData</stp>
        <stp>S.ACN</stp>
        <stp>MA</stp>
        <stp>InputChoice=Vol,MAType=Sim,Period=21</stp>
        <stp>MA</stp>
        <stp>D</stp>
        <stp>-1</stp>
        <stp>all</stp>
        <stp/>
        <stp/>
        <stp/>
        <stp>T</stp>
        <tr r="O8" s="1"/>
      </tp>
      <tp t="s">
        <v/>
        <stp/>
        <stp>ContractData</stp>
        <stp>S.JBHT</stp>
        <stp>PerCentNetLastTrade</stp>
        <stp/>
        <stp>T</stp>
        <tr r="E259" s="1"/>
      </tp>
      <tp t="s">
        <v/>
        <stp/>
        <stp>ContractData</stp>
        <stp>S.DLTR</stp>
        <stp>Low</stp>
        <stp/>
        <stp>T</stp>
        <tr r="I141" s="1"/>
      </tp>
      <tp>
        <v>699100.59831176198</v>
        <stp/>
        <stp>StudyData</stp>
        <stp>S.MCO</stp>
        <stp>MA</stp>
        <stp>InputChoice=Vol,MAType=Sim,Period=21</stp>
        <stp>MA</stp>
        <stp>D</stp>
        <stp>-1</stp>
        <stp>all</stp>
        <stp/>
        <stp/>
        <stp/>
        <stp>T</stp>
        <tr r="O302" s="1"/>
      </tp>
      <tp>
        <v>1520154.6284337619</v>
        <stp/>
        <stp>StudyData</stp>
        <stp>S.HCA</stp>
        <stp>MA</stp>
        <stp>InputChoice=Vol,MAType=Sim,Period=21</stp>
        <stp>MA</stp>
        <stp>D</stp>
        <stp>-1</stp>
        <stp>all</stp>
        <stp/>
        <stp/>
        <stp/>
        <stp>T</stp>
        <tr r="O222" s="1"/>
      </tp>
      <tp t="s">
        <v/>
        <stp/>
        <stp>ContractData</stp>
        <stp>S.DASH</stp>
        <stp>Low</stp>
        <stp/>
        <stp>T</stp>
        <tr r="I129" s="1"/>
      </tp>
      <tp>
        <v>5825970.2044477202</v>
        <stp/>
        <stp>StudyData</stp>
        <stp>S.MCD</stp>
        <stp>MA</stp>
        <stp>InputChoice=Vol,MAType=Sim,Period=21</stp>
        <stp>MA</stp>
        <stp>D</stp>
        <stp>-1</stp>
        <stp>all</stp>
        <stp/>
        <stp/>
        <stp/>
        <stp>T</stp>
        <tr r="O299" s="1"/>
      </tp>
      <tp>
        <v>3201857.90342667</v>
        <stp/>
        <stp>StudyData</stp>
        <stp>S.ICE</stp>
        <stp>MA</stp>
        <stp>InputChoice=Vol,MAType=Sim,Period=21</stp>
        <stp>MA</stp>
        <stp>D</stp>
        <stp>-1</stp>
        <stp>all</stp>
        <stp/>
        <stp/>
        <stp/>
        <stp>T</stp>
        <tr r="O241" s="1"/>
      </tp>
      <tp t="s">
        <v/>
        <stp/>
        <stp>ContractData</stp>
        <stp>S.DECK</stp>
        <stp>Low</stp>
        <stp/>
        <stp>T</stp>
        <tr r="I133" s="1"/>
      </tp>
      <tp t="s">
        <v/>
        <stp/>
        <stp>ContractData</stp>
        <stp>S.DELL</stp>
        <stp>Low</stp>
        <stp/>
        <stp>T</stp>
        <tr r="I134" s="1"/>
      </tp>
      <tp t="s">
        <v/>
        <stp/>
        <stp>ContractData</stp>
        <stp>S.JKHY</stp>
        <stp>PerCentNetLastTrade</stp>
        <stp/>
        <stp>T</stp>
        <tr r="E262" s="1"/>
      </tp>
      <tp t="s">
        <v/>
        <stp/>
        <stp>ContractData</stp>
        <stp>S.DDOG</stp>
        <stp>Low</stp>
        <stp/>
        <stp>T</stp>
        <tr r="I131" s="1"/>
      </tp>
      <tp>
        <v>59623011.811239503</v>
        <stp/>
        <stp>StudyData</stp>
        <stp>S.PCG</stp>
        <stp>MA</stp>
        <stp>InputChoice=Vol,MAType=Sim,Period=21</stp>
        <stp>MA</stp>
        <stp>D</stp>
        <stp>-1</stp>
        <stp>all</stp>
        <stp/>
        <stp/>
        <stp/>
        <stp>T</stp>
        <tr r="O360" s="1"/>
      </tp>
      <tp>
        <v>82.88</v>
        <stp/>
        <stp>ContractData</stp>
        <stp>S.SO</stp>
        <stp>LastTrade</stp>
        <stp/>
        <stp>T</stp>
        <tr r="C413" s="1"/>
      </tp>
      <tp>
        <v>46.410000000000004</v>
        <stp/>
        <stp>ContractData</stp>
        <stp>S.SW</stp>
        <stp>LastTrade</stp>
        <stp/>
        <stp>T</stp>
        <tr r="C423" s="1"/>
      </tp>
      <tp t="s">
        <v/>
        <stp/>
        <stp>ContractData</stp>
        <stp>S.GE</stp>
        <stp>Low</stp>
        <stp/>
        <stp>T</stp>
        <tr r="I202" s="1"/>
      </tp>
      <tp t="s">
        <v/>
        <stp/>
        <stp>ContractData</stp>
        <stp>S.GD</stp>
        <stp>Low</stp>
        <stp/>
        <stp>T</stp>
        <tr r="I200" s="1"/>
      </tp>
      <tp t="s">
        <v/>
        <stp/>
        <stp>ContractData</stp>
        <stp>S.GM</stp>
        <stp>Low</stp>
        <stp/>
        <stp>T</stp>
        <tr r="I210" s="1"/>
      </tp>
      <tp t="s">
        <v/>
        <stp/>
        <stp>ContractData</stp>
        <stp>S.GL</stp>
        <stp>Low</stp>
        <stp/>
        <stp>T</stp>
        <tr r="I208" s="1"/>
      </tp>
      <tp t="s">
        <v/>
        <stp/>
        <stp>ContractData</stp>
        <stp>S.GS</stp>
        <stp>Low</stp>
        <stp/>
        <stp>T</stp>
        <tr r="I217" s="1"/>
      </tp>
      <tp t="s">
        <v/>
        <stp/>
        <stp>ContractData</stp>
        <stp>S.FE</stp>
        <stp>Low</stp>
        <stp/>
        <stp>T</stp>
        <tr r="I185" s="1"/>
      </tp>
      <tp t="s">
        <v/>
        <stp/>
        <stp>ContractData</stp>
        <stp>S.EG</stp>
        <stp>Low</stp>
        <stp/>
        <stp>T</stp>
        <tr r="I157" s="1"/>
      </tp>
      <tp t="s">
        <v/>
        <stp/>
        <stp>ContractData</stp>
        <stp>S.ED</stp>
        <stp>Low</stp>
        <stp/>
        <stp>T</stp>
        <tr r="I155" s="1"/>
      </tp>
      <tp t="s">
        <v/>
        <stp/>
        <stp>ContractData</stp>
        <stp>S.EL</stp>
        <stp>Low</stp>
        <stp/>
        <stp>T</stp>
        <tr r="I159" s="1"/>
      </tp>
      <tp t="s">
        <v/>
        <stp/>
        <stp>ContractData</stp>
        <stp>S.ES</stp>
        <stp>Low</stp>
        <stp/>
        <stp>T</stp>
        <tr r="I167" s="1"/>
      </tp>
      <tp t="s">
        <v/>
        <stp/>
        <stp>ContractData</stp>
        <stp>S.EW</stp>
        <stp>Low</stp>
        <stp/>
        <stp>T</stp>
        <tr r="I172" s="1"/>
      </tp>
      <tp t="s">
        <v/>
        <stp/>
        <stp>ContractData</stp>
        <stp>S.DG</stp>
        <stp>Low</stp>
        <stp/>
        <stp>T</stp>
        <tr r="I135" s="1"/>
      </tp>
      <tp t="s">
        <v/>
        <stp/>
        <stp>ContractData</stp>
        <stp>S.DE</stp>
        <stp>Low</stp>
        <stp/>
        <stp>T</stp>
        <tr r="I132" s="1"/>
      </tp>
      <tp t="s">
        <v/>
        <stp/>
        <stp>ContractData</stp>
        <stp>S.DD</stp>
        <stp>Low</stp>
        <stp/>
        <stp>T</stp>
        <tr r="I130" s="1"/>
      </tp>
      <tp t="s">
        <v/>
        <stp/>
        <stp>ContractData</stp>
        <stp>S.CB</stp>
        <stp>Low</stp>
        <stp/>
        <stp>T</stp>
        <tr r="I79" s="1"/>
      </tp>
      <tp t="s">
        <v/>
        <stp/>
        <stp>ContractData</stp>
        <stp>S.CF</stp>
        <stp>Low</stp>
        <stp/>
        <stp>T</stp>
        <tr r="I87" s="1"/>
      </tp>
      <tp t="s">
        <v/>
        <stp/>
        <stp>ContractData</stp>
        <stp>S.CI</stp>
        <stp>Low</stp>
        <stp/>
        <stp>T</stp>
        <tr r="I92" s="1"/>
      </tp>
      <tp t="s">
        <v/>
        <stp/>
        <stp>ContractData</stp>
        <stp>S.CL</stp>
        <stp>Low</stp>
        <stp/>
        <stp>T</stp>
        <tr r="I95" s="1"/>
      </tp>
      <tp t="s">
        <v/>
        <stp/>
        <stp>ContractData</stp>
        <stp>S.BA</stp>
        <stp>Low</stp>
        <stp/>
        <stp>T</stp>
        <tr r="I52" s="1"/>
      </tp>
      <tp t="s">
        <v/>
        <stp/>
        <stp>ContractData</stp>
        <stp>S.BG</stp>
        <stp>Low</stp>
        <stp/>
        <stp>T</stp>
        <tr r="I61" s="1"/>
      </tp>
      <tp t="s">
        <v/>
        <stp/>
        <stp>ContractData</stp>
        <stp>S.BE</stp>
        <stp>Low</stp>
        <stp/>
        <stp>T</stp>
        <tr r="I58" s="1"/>
      </tp>
      <tp t="s">
        <v/>
        <stp/>
        <stp>ContractData</stp>
        <stp>S.BR</stp>
        <stp>Low</stp>
        <stp/>
        <stp>T</stp>
        <tr r="I68" s="1"/>
      </tp>
      <tp t="s">
        <v/>
        <stp/>
        <stp>ContractData</stp>
        <stp>S.BX</stp>
        <stp>Low</stp>
        <stp/>
        <stp>T</stp>
        <tr r="I72" s="1"/>
      </tp>
      <tp t="s">
        <v/>
        <stp/>
        <stp>ContractData</stp>
        <stp>S.ON</stp>
        <stp>Low</stp>
        <stp/>
        <stp>T</stp>
        <tr r="I351" s="1"/>
      </tp>
      <tp t="s">
        <v/>
        <stp/>
        <stp>ContractData</stp>
        <stp>S.NI</stp>
        <stp>Low</stp>
        <stp/>
        <stp>T</stp>
        <tr r="I333" s="1"/>
      </tp>
      <tp t="s">
        <v/>
        <stp/>
        <stp>ContractData</stp>
        <stp>S.MA</stp>
        <stp>Low</stp>
        <stp/>
        <stp>T</stp>
        <tr r="I295" s="1"/>
      </tp>
      <tp t="s">
        <v/>
        <stp/>
        <stp>ContractData</stp>
        <stp>S.MO</stp>
        <stp>Low</stp>
        <stp/>
        <stp>T</stp>
        <tr r="I312" s="1"/>
      </tp>
      <tp t="s">
        <v/>
        <stp/>
        <stp>ContractData</stp>
        <stp>S.MS</stp>
        <stp>Low</stp>
        <stp/>
        <stp>T</stp>
        <tr r="I320" s="1"/>
      </tp>
      <tp t="s">
        <v/>
        <stp/>
        <stp>ContractData</stp>
        <stp>S.MU</stp>
        <stp>Low</stp>
        <stp/>
        <stp>T</stp>
        <tr r="I326" s="1"/>
      </tp>
      <tp t="s">
        <v/>
        <stp/>
        <stp>ContractData</stp>
        <stp>S.LH</stp>
        <stp>Low</stp>
        <stp/>
        <stp>T</stp>
        <tr r="I280" s="1"/>
      </tp>
      <tp t="s">
        <v/>
        <stp/>
        <stp>ContractData</stp>
        <stp>S.KO</stp>
        <stp>Low</stp>
        <stp/>
        <stp>T</stp>
        <tr r="I274" s="1"/>
      </tp>
      <tp t="s">
        <v/>
        <stp/>
        <stp>ContractData</stp>
        <stp>S.KR</stp>
        <stp>Low</stp>
        <stp/>
        <stp>T</stp>
        <tr r="I275" s="1"/>
      </tp>
      <tp t="s">
        <v/>
        <stp/>
        <stp>ContractData</stp>
        <stp>S.IR</stp>
        <stp>Low</stp>
        <stp/>
        <stp>T</stp>
        <tr r="I252" s="1"/>
      </tp>
      <tp t="s">
        <v/>
        <stp/>
        <stp>ContractData</stp>
        <stp>S.IP</stp>
        <stp>Low</stp>
        <stp/>
        <stp>T</stp>
        <tr r="I250" s="1"/>
      </tp>
      <tp t="s">
        <v/>
        <stp/>
        <stp>ContractData</stp>
        <stp>S.IT</stp>
        <stp>Low</stp>
        <stp/>
        <stp>T</stp>
        <tr r="I255" s="1"/>
      </tp>
      <tp t="s">
        <v/>
        <stp/>
        <stp>ContractData</stp>
        <stp>S.HD</stp>
        <stp>Low</stp>
        <stp/>
        <stp>T</stp>
        <tr r="I223" s="1"/>
      </tp>
      <tp t="s">
        <v/>
        <stp/>
        <stp>ContractData</stp>
        <stp>S.WM</stp>
        <stp>Low</stp>
        <stp/>
        <stp>T</stp>
        <tr r="I488" s="1"/>
      </tp>
      <tp t="s">
        <v/>
        <stp/>
        <stp>ContractData</stp>
        <stp>S.WY</stp>
        <stp>Low</stp>
        <stp/>
        <stp>T</stp>
        <tr r="I495" s="1"/>
      </tp>
      <tp t="s">
        <v/>
        <stp/>
        <stp>ContractData</stp>
        <stp>S.VZ</stp>
        <stp>Low</stp>
        <stp/>
        <stp>T</stp>
        <tr r="I479" s="1"/>
      </tp>
      <tp t="s">
        <v/>
        <stp/>
        <stp>ContractData</stp>
        <stp>S.TT</stp>
        <stp>Low</stp>
        <stp/>
        <stp>T</stp>
        <tr r="I450" s="1"/>
      </tp>
      <tp t="s">
        <v/>
        <stp/>
        <stp>ContractData</stp>
        <stp>S.SO</stp>
        <stp>Low</stp>
        <stp/>
        <stp>T</stp>
        <tr r="I413" s="1"/>
      </tp>
      <tp t="s">
        <v/>
        <stp/>
        <stp>ContractData</stp>
        <stp>S.SW</stp>
        <stp>Low</stp>
        <stp/>
        <stp>T</stp>
        <tr r="I423" s="1"/>
      </tp>
      <tp t="s">
        <v/>
        <stp/>
        <stp>ContractData</stp>
        <stp>S.RF</stp>
        <stp>Low</stp>
        <stp/>
        <stp>T</stp>
        <tr r="I392" s="1"/>
      </tp>
      <tp t="s">
        <v/>
        <stp/>
        <stp>ContractData</stp>
        <stp>S.RL</stp>
        <stp>Low</stp>
        <stp/>
        <stp>T</stp>
        <tr r="I394" s="1"/>
      </tp>
      <tp t="s">
        <v/>
        <stp/>
        <stp>ContractData</stp>
        <stp>S.PG</stp>
        <stp>Low</stp>
        <stp/>
        <stp>T</stp>
        <tr r="I365" s="1"/>
      </tp>
      <tp t="s">
        <v/>
        <stp/>
        <stp>ContractData</stp>
        <stp>S.PH</stp>
        <stp>Low</stp>
        <stp/>
        <stp>T</stp>
        <tr r="I367" s="1"/>
      </tp>
      <tp t="s">
        <v/>
        <stp/>
        <stp>ContractData</stp>
        <stp>S.PM</stp>
        <stp>Low</stp>
        <stp/>
        <stp>T</stp>
        <tr r="I372" s="1"/>
      </tp>
      <tp>
        <v>11.167619047600001</v>
        <stp/>
        <stp>StudyData</stp>
        <stp>ATR(S.VRTX,MAType:=Sim,Period:=21)</stp>
        <stp>Bar</stp>
        <stp/>
        <stp>Close</stp>
        <stp>D</stp>
        <stp/>
        <stp/>
        <stp/>
        <stp/>
        <stp/>
        <stp>T</stp>
        <tr r="P475" s="1"/>
      </tp>
      <tp>
        <v>12.2038095238</v>
        <stp/>
        <stp>StudyData</stp>
        <stp>ATR(S.MRVL,MAType:=Sim,Period:=21)</stp>
        <stp>Bar</stp>
        <stp/>
        <stp>Close</stp>
        <stp>D</stp>
        <stp/>
        <stp/>
        <stp/>
        <stp/>
        <stp/>
        <stp>T</stp>
        <tr r="P319" s="1"/>
      </tp>
      <tp>
        <v>12.1771428571</v>
        <stp/>
        <stp>StudyData</stp>
        <stp>ATR(S.CRWD,MAType:=Sim,Period:=21)</stp>
        <stp>Bar</stp>
        <stp/>
        <stp>Close</stp>
        <stp>D</stp>
        <stp/>
        <stp/>
        <stp/>
        <stp/>
        <stp/>
        <stp>T</stp>
        <tr r="P117" s="1"/>
      </tp>
      <tp>
        <v>5.6185714286000001</v>
        <stp/>
        <stp>StudyData</stp>
        <stp>ATR(S.VRSK,MAType:=Sim,Period:=21)</stp>
        <stp>Bar</stp>
        <stp/>
        <stp>Close</stp>
        <stp>D</stp>
        <stp/>
        <stp/>
        <stp/>
        <stp/>
        <stp/>
        <stp>T</stp>
        <tr r="P472" s="1"/>
      </tp>
      <tp>
        <v>3.4795238094999998</v>
        <stp/>
        <stp>StudyData</stp>
        <stp>ATR(S.MRSH,MAType:=Sim,Period:=21)</stp>
        <stp>Bar</stp>
        <stp/>
        <stp>Close</stp>
        <stp>D</stp>
        <stp/>
        <stp/>
        <stp/>
        <stp/>
        <stp/>
        <stp>T</stp>
        <tr r="P318" s="1"/>
      </tp>
      <tp>
        <v>7.4090476189999999</v>
        <stp/>
        <stp>StudyData</stp>
        <stp>ATR(S.VRSN,MAType:=Sim,Period:=21)</stp>
        <stp>Bar</stp>
        <stp/>
        <stp>Close</stp>
        <stp>D</stp>
        <stp/>
        <stp/>
        <stp/>
        <stp/>
        <stp/>
        <stp>T</stp>
        <tr r="P473" s="1"/>
      </tp>
      <tp>
        <v>4.2380952380999997</v>
        <stp/>
        <stp>StudyData</stp>
        <stp>ATR(S.ARES,MAType:=Sim,Period:=21)</stp>
        <stp>Bar</stp>
        <stp/>
        <stp>Close</stp>
        <stp>D</stp>
        <stp/>
        <stp/>
        <stp/>
        <stp/>
        <stp/>
        <stp>T</stp>
        <tr r="P44" s="1"/>
      </tp>
      <tp>
        <v>6.5866666667000002</v>
        <stp/>
        <stp>StudyData</stp>
        <stp>ATR(S.TRGP,MAType:=Sim,Period:=21)</stp>
        <stp>Bar</stp>
        <stp/>
        <stp>Close</stp>
        <stp>D</stp>
        <stp/>
        <stp/>
        <stp/>
        <stp/>
        <stp/>
        <stp>T</stp>
        <tr r="P443" s="1"/>
      </tp>
      <tp>
        <v>13.15</v>
        <stp/>
        <stp>StudyData</stp>
        <stp>ATR(S.LRCX,MAType:=Sim,Period:=21)</stp>
        <stp>Bar</stp>
        <stp/>
        <stp>Close</stp>
        <stp>D</stp>
        <stp/>
        <stp/>
        <stp/>
        <stp/>
        <stp/>
        <stp>T</stp>
        <tr r="P289" s="1"/>
      </tp>
      <tp>
        <v>7.0685714286000003</v>
        <stp/>
        <stp>StudyData</stp>
        <stp>ATR(S.ORCL,MAType:=Sim,Period:=21)</stp>
        <stp>Bar</stp>
        <stp/>
        <stp>Close</stp>
        <stp>D</stp>
        <stp/>
        <stp/>
        <stp/>
        <stp/>
        <stp/>
        <stp>T</stp>
        <tr r="P352" s="1"/>
      </tp>
      <tp>
        <v>1.6890476189999999</v>
        <stp/>
        <stp>StudyData</stp>
        <stp>ATR(S.ORLY,MAType:=Sim,Period:=21)</stp>
        <stp>Bar</stp>
        <stp/>
        <stp>Close</stp>
        <stp>D</stp>
        <stp/>
        <stp/>
        <stp/>
        <stp/>
        <stp/>
        <stp>T</stp>
        <tr r="P353" s="1"/>
      </tp>
      <tp>
        <v>6.3080952380999999</v>
        <stp/>
        <stp>StudyData</stp>
        <stp>ATR(S.GRMN,MAType:=Sim,Period:=21)</stp>
        <stp>Bar</stp>
        <stp/>
        <stp>Close</stp>
        <stp>D</stp>
        <stp/>
        <stp/>
        <stp/>
        <stp/>
        <stp/>
        <stp>T</stp>
        <tr r="P216" s="1"/>
      </tp>
      <tp>
        <v>1.4423809524</v>
        <stp/>
        <stp>StudyData</stp>
        <stp>ATR(S.TRMB,MAType:=Sim,Period:=21)</stp>
        <stp>Bar</stp>
        <stp/>
        <stp>Close</stp>
        <stp>D</stp>
        <stp/>
        <stp/>
        <stp/>
        <stp/>
        <stp/>
        <stp>T</stp>
        <tr r="P444" s="1"/>
      </tp>
      <tp>
        <v>11.032857142899999</v>
        <stp/>
        <stp>StudyData</stp>
        <stp>ATR(S.MRNA,MAType:=Sim,Period:=21)</stp>
        <stp>Bar</stp>
        <stp/>
        <stp>Close</stp>
        <stp>D</stp>
        <stp/>
        <stp/>
        <stp/>
        <stp/>
        <stp/>
        <stp>T</stp>
        <tr r="P317" s="1"/>
      </tp>
      <tp>
        <v>2.0566666667</v>
        <stp/>
        <stp>StudyData</stp>
        <stp>ATR(S.TROW,MAType:=Sim,Period:=21)</stp>
        <stp>Bar</stp>
        <stp/>
        <stp>Close</stp>
        <stp>D</stp>
        <stp/>
        <stp/>
        <stp/>
        <stp/>
        <stp/>
        <stp>T</stp>
        <tr r="P445" s="1"/>
      </tp>
      <tp>
        <v>7.14</v>
        <stp/>
        <stp>StudyData</stp>
        <stp>ATR(S.ERIE,MAType:=Sim,Period:=21)</stp>
        <stp>Bar</stp>
        <stp/>
        <stp>Close</stp>
        <stp>D</stp>
        <stp/>
        <stp/>
        <stp/>
        <stp/>
        <stp/>
        <stp>T</stp>
        <tr r="P166" s="1"/>
      </tp>
      <tp>
        <v>5.6047619048000001</v>
        <stp/>
        <stp>StudyData</stp>
        <stp>ATR(S.BRKB,MAType:=Sim,Period:=21)</stp>
        <stp>Bar</stp>
        <stp/>
        <stp>Close</stp>
        <stp>D</stp>
        <stp/>
        <stp/>
        <stp/>
        <stp/>
        <stp/>
        <stp>T</stp>
        <tr r="P69" s="1"/>
      </tp>
      <tp>
        <v>1820795.490992286</v>
        <stp/>
        <stp>StudyData</stp>
        <stp>S.BDX</stp>
        <stp>MA</stp>
        <stp>InputChoice=Vol,MAType=Sim,Period=21</stp>
        <stp>MA</stp>
        <stp>D</stp>
        <stp>-1</stp>
        <stp>all</stp>
        <stp/>
        <stp/>
        <stp/>
        <stp>T</stp>
        <tr r="O57" s="1"/>
      </tp>
      <tp>
        <v>1634031.3524964291</v>
        <stp/>
        <stp>StudyData</stp>
        <stp>S.FDX</stp>
        <stp>MA</stp>
        <stp>InputChoice=Vol,MAType=Sim,Period=21</stp>
        <stp>MA</stp>
        <stp>D</stp>
        <stp>-1</stp>
        <stp>all</stp>
        <stp/>
        <stp/>
        <stp/>
        <stp>T</stp>
        <tr r="O183" s="1"/>
      </tp>
      <tp>
        <v>274166.25333976198</v>
        <stp/>
        <stp>StudyData</stp>
        <stp>S.TDY</stp>
        <stp>MA</stp>
        <stp>InputChoice=Vol,MAType=Sim,Period=21</stp>
        <stp>MA</stp>
        <stp>D</stp>
        <stp>-1</stp>
        <stp>all</stp>
        <stp/>
        <stp/>
        <stp/>
        <stp>T</stp>
        <tr r="O431" s="1"/>
      </tp>
      <tp>
        <v>2872.16</v>
        <stp/>
        <stp>ContractData</stp>
        <stp>S.AZO</stp>
        <stp>LastTrade</stp>
        <stp/>
        <stp>T</stp>
        <tr r="C51" s="1"/>
      </tp>
      <tp t="s">
        <v/>
        <stp/>
        <stp>ContractData</stp>
        <stp>S.MPWR</stp>
        <stp>PerCentNetLastTrade</stp>
        <stp/>
        <stp>T</stp>
        <tr r="E315" s="1"/>
      </tp>
      <tp t="s">
        <v/>
        <stp/>
        <stp>ContractData</stp>
        <stp>S.MSFT</stp>
        <stp>PerCentNetLastTrade</stp>
        <stp/>
        <stp>T</stp>
        <tr r="E322" s="1"/>
      </tp>
      <tp t="s">
        <v/>
        <stp/>
        <stp>ContractData</stp>
        <stp>S.MSCI</stp>
        <stp>PerCentNetLastTrade</stp>
        <stp/>
        <stp>T</stp>
        <tr r="E321" s="1"/>
      </tp>
      <tp t="s">
        <v/>
        <stp/>
        <stp>ContractData</stp>
        <stp>S.MRNA</stp>
        <stp>PerCentNetLastTrade</stp>
        <stp/>
        <stp>T</stp>
        <tr r="E317" s="1"/>
      </tp>
      <tp t="s">
        <v/>
        <stp/>
        <stp>ContractData</stp>
        <stp>S.MRVL</stp>
        <stp>PerCentNetLastTrade</stp>
        <stp/>
        <stp>T</stp>
        <tr r="E319" s="1"/>
      </tp>
      <tp t="s">
        <v/>
        <stp/>
        <stp>ContractData</stp>
        <stp>S.MRSH</stp>
        <stp>PerCentNetLastTrade</stp>
        <stp/>
        <stp>T</stp>
        <tr r="E318" s="1"/>
      </tp>
      <tp t="s">
        <v/>
        <stp/>
        <stp>ContractData</stp>
        <stp>S.CSGP</stp>
        <stp>Low</stp>
        <stp/>
        <stp>T</stp>
        <tr r="I119" s="1"/>
      </tp>
      <tp t="s">
        <v/>
        <stp/>
        <stp>ContractData</stp>
        <stp>S.CSCO</stp>
        <stp>Low</stp>
        <stp/>
        <stp>T</stp>
        <tr r="I118" s="1"/>
      </tp>
      <tp>
        <v>9983393.3019888103</v>
        <stp/>
        <stp>StudyData</stp>
        <stp>S.KDP</stp>
        <stp>MA</stp>
        <stp>InputChoice=Vol,MAType=Sim,Period=21</stp>
        <stp>MA</stp>
        <stp>D</stp>
        <stp>-1</stp>
        <stp>all</stp>
        <stp/>
        <stp/>
        <stp/>
        <stp>T</stp>
        <tr r="O265" s="1"/>
      </tp>
      <tp>
        <v>2207542.0483426191</v>
        <stp/>
        <stp>StudyData</stp>
        <stp>S.ADP</stp>
        <stp>MA</stp>
        <stp>InputChoice=Vol,MAType=Sim,Period=21</stp>
        <stp>MA</stp>
        <stp>D</stp>
        <stp>-1</stp>
        <stp>all</stp>
        <stp/>
        <stp/>
        <stp/>
        <stp>T</stp>
        <tr r="O12" s="1"/>
      </tp>
      <tp t="s">
        <v/>
        <stp/>
        <stp>ContractData</stp>
        <stp>S.CRWD</stp>
        <stp>Low</stp>
        <stp/>
        <stp>T</stp>
        <tr r="I117" s="1"/>
      </tp>
      <tp>
        <v>3960211.7474934799</v>
        <stp/>
        <stp>StudyData</stp>
        <stp>S.UDR</stp>
        <stp>MA</stp>
        <stp>InputChoice=Vol,MAType=Sim,Period=21</stp>
        <stp>MA</stp>
        <stp>D</stp>
        <stp>-1</stp>
        <stp>all</stp>
        <stp/>
        <stp/>
        <stp/>
        <stp>T</stp>
        <tr r="O457" s="1"/>
      </tp>
      <tp t="s">
        <v/>
        <stp/>
        <stp>ContractData</stp>
        <stp>S.CPAY</stp>
        <stp>Low</stp>
        <stp/>
        <stp>T</stp>
        <tr r="I111" s="1"/>
      </tp>
      <tp t="s">
        <v/>
        <stp/>
        <stp>ContractData</stp>
        <stp>S.CPRT</stp>
        <stp>Low</stp>
        <stp/>
        <stp>T</stp>
        <tr r="I112" s="1"/>
      </tp>
      <tp>
        <v>846305.80867771397</v>
        <stp/>
        <stp>StudyData</stp>
        <stp>S.FDS</stp>
        <stp>MA</stp>
        <stp>InputChoice=Vol,MAType=Sim,Period=21</stp>
        <stp>MA</stp>
        <stp>D</stp>
        <stp>-1</stp>
        <stp>all</stp>
        <stp/>
        <stp/>
        <stp/>
        <stp>T</stp>
        <tr r="O182" s="1"/>
      </tp>
      <tp>
        <v>9853990.9071883392</v>
        <stp/>
        <stp>StudyData</stp>
        <stp>S.MDT</stp>
        <stp>MA</stp>
        <stp>InputChoice=Vol,MAType=Sim,Period=21</stp>
        <stp>MA</stp>
        <stp>D</stp>
        <stp>-1</stp>
        <stp>all</stp>
        <stp/>
        <stp/>
        <stp/>
        <stp>T</stp>
        <tr r="O304" s="1"/>
      </tp>
      <tp t="s">
        <v/>
        <stp/>
        <stp>ContractData</stp>
        <stp>S.CVNA</stp>
        <stp>Low</stp>
        <stp/>
        <stp>T</stp>
        <tr r="I124" s="1"/>
      </tp>
      <tp t="s">
        <v/>
        <stp/>
        <stp>ContractData</stp>
        <stp>S.CTAS</stp>
        <stp>Low</stp>
        <stp/>
        <stp>T</stp>
        <tr r="I121" s="1"/>
      </tp>
      <tp t="s">
        <v/>
        <stp/>
        <stp>ContractData</stp>
        <stp>S.CTVA</stp>
        <stp>Low</stp>
        <stp/>
        <stp>T</stp>
        <tr r="I123" s="1"/>
      </tp>
      <tp t="s">
        <v/>
        <stp/>
        <stp>ContractData</stp>
        <stp>S.CTSH</stp>
        <stp>Low</stp>
        <stp/>
        <stp>T</stp>
        <tr r="I122" s="1"/>
      </tp>
      <tp>
        <v>1630154.0563604289</v>
        <stp/>
        <stp>StudyData</stp>
        <stp>S.CDW</stp>
        <stp>MA</stp>
        <stp>InputChoice=Vol,MAType=Sim,Period=21</stp>
        <stp>MA</stp>
        <stp>D</stp>
        <stp>-1</stp>
        <stp>all</stp>
        <stp/>
        <stp/>
        <stp/>
        <stp>T</stp>
        <tr r="O85" s="1"/>
      </tp>
      <tp t="s">
        <v/>
        <stp/>
        <stp>ContractData</stp>
        <stp>S.META</stp>
        <stp>PerCentNetLastTrade</stp>
        <stp/>
        <stp>T</stp>
        <tr r="E306" s="1"/>
      </tp>
      <tp t="s">
        <v/>
        <stp/>
        <stp>ContractData</stp>
        <stp>S.MDLZ</stp>
        <stp>PerCentNetLastTrade</stp>
        <stp/>
        <stp>T</stp>
        <tr r="E303" s="1"/>
      </tp>
      <tp>
        <v>3401415.7165273302</v>
        <stp/>
        <stp>StudyData</stp>
        <stp>S.ADI</stp>
        <stp>MA</stp>
        <stp>InputChoice=Vol,MAType=Sim,Period=21</stp>
        <stp>MA</stp>
        <stp>D</stp>
        <stp>-1</stp>
        <stp>all</stp>
        <stp/>
        <stp/>
        <stp/>
        <stp>T</stp>
        <tr r="O10" s="1"/>
      </tp>
      <tp t="s">
        <v/>
        <stp/>
        <stp>ContractData</stp>
        <stp>S.CIEN</stp>
        <stp>Low</stp>
        <stp/>
        <stp>T</stp>
        <tr r="I93" s="1"/>
      </tp>
      <tp t="s">
        <v/>
        <stp/>
        <stp>ContractData</stp>
        <stp>S.CINF</stp>
        <stp>Low</stp>
        <stp/>
        <stp>T</stp>
        <tr r="I94" s="1"/>
      </tp>
      <tp t="s">
        <v/>
        <stp/>
        <stp>ContractData</stp>
        <stp>S.CHTR</stp>
        <stp>Low</stp>
        <stp/>
        <stp>T</stp>
        <tr r="I91" s="1"/>
      </tp>
      <tp t="s">
        <v/>
        <stp/>
        <stp>ContractData</stp>
        <stp>S.CHRW</stp>
        <stp>Low</stp>
        <stp/>
        <stp>T</stp>
        <tr r="I90" s="1"/>
      </tp>
      <tp t="s">
        <v/>
        <stp/>
        <stp>ContractData</stp>
        <stp>S.COHR</stp>
        <stp>Low</stp>
        <stp/>
        <stp>T</stp>
        <tr r="I105" s="1"/>
      </tp>
      <tp t="s">
        <v/>
        <stp/>
        <stp>ContractData</stp>
        <stp>S.COIN</stp>
        <stp>Low</stp>
        <stp/>
        <stp>T</stp>
        <tr r="I106" s="1"/>
      </tp>
      <tp t="s">
        <v/>
        <stp/>
        <stp>ContractData</stp>
        <stp>S.COST</stp>
        <stp>Low</stp>
        <stp/>
        <stp>T</stp>
        <tr r="I110" s="1"/>
      </tp>
      <tp>
        <v>3841484.5448083798</v>
        <stp/>
        <stp>StudyData</stp>
        <stp>S.ADM</stp>
        <stp>MA</stp>
        <stp>InputChoice=Vol,MAType=Sim,Period=21</stp>
        <stp>MA</stp>
        <stp>D</stp>
        <stp>-1</stp>
        <stp>all</stp>
        <stp/>
        <stp/>
        <stp/>
        <stp>T</stp>
        <tr r="O11" s="1"/>
      </tp>
      <tp t="s">
        <v/>
        <stp/>
        <stp>ContractData</stp>
        <stp>S.MCHP</stp>
        <stp>PerCentNetLastTrade</stp>
        <stp/>
        <stp>T</stp>
        <tr r="E300" s="1"/>
      </tp>
      <tp t="s">
        <v/>
        <stp/>
        <stp>ContractData</stp>
        <stp>S.CBOE</stp>
        <stp>Low</stp>
        <stp/>
        <stp>T</stp>
        <tr r="I80" s="1"/>
      </tp>
      <tp t="s">
        <v/>
        <stp/>
        <stp>ContractData</stp>
        <stp>S.CBRE</stp>
        <stp>Low</stp>
        <stp/>
        <stp>T</stp>
        <tr r="I81" s="1"/>
      </tp>
      <tp t="s">
        <v/>
        <stp/>
        <stp>ContractData</stp>
        <stp>S.CARR</stp>
        <stp>Low</stp>
        <stp/>
        <stp>T</stp>
        <tr r="I76" s="1"/>
      </tp>
      <tp t="s">
        <v/>
        <stp/>
        <stp>ContractData</stp>
        <stp>S.CASY</stp>
        <stp>Low</stp>
        <stp/>
        <stp>T</stp>
        <tr r="I77" s="1"/>
      </tp>
      <tp t="s">
        <v/>
        <stp/>
        <stp>ContractData</stp>
        <stp>S.MNST</stp>
        <stp>PerCentNetLastTrade</stp>
        <stp/>
        <stp>T</stp>
        <tr r="E311" s="1"/>
      </tp>
      <tp>
        <v>6499153.6735131498</v>
        <stp/>
        <stp>StudyData</stp>
        <stp>S.WDC</stp>
        <stp>MA</stp>
        <stp>InputChoice=Vol,MAType=Sim,Period=21</stp>
        <stp>MA</stp>
        <stp>D</stp>
        <stp>-1</stp>
        <stp>all</stp>
        <stp/>
        <stp/>
        <stp/>
        <stp>T</stp>
        <tr r="O484" s="1"/>
      </tp>
      <tp t="s">
        <v/>
        <stp/>
        <stp>ContractData</stp>
        <stp>S.CDNS</stp>
        <stp>Low</stp>
        <stp/>
        <stp>T</stp>
        <tr r="I84" s="1"/>
      </tp>
      <tp>
        <v>379692.30281133298</v>
        <stp/>
        <stp>StudyData</stp>
        <stp>S.TDG</stp>
        <stp>MA</stp>
        <stp>InputChoice=Vol,MAType=Sim,Period=21</stp>
        <stp>MA</stp>
        <stp>D</stp>
        <stp>-1</stp>
        <stp>all</stp>
        <stp/>
        <stp/>
        <stp/>
        <stp>T</stp>
        <tr r="O430" s="1"/>
      </tp>
      <tp>
        <v>27.62</v>
        <stp/>
        <stp>ContractData</stp>
        <stp>S.RF</stp>
        <stp>LastTrade</stp>
        <stp/>
        <stp>T</stp>
        <tr r="C392" s="1"/>
      </tp>
      <tp>
        <v>357.1</v>
        <stp/>
        <stp>ContractData</stp>
        <stp>S.RL</stp>
        <stp>LastTrade</stp>
        <stp/>
        <stp>T</stp>
        <tr r="C394" s="1"/>
      </tp>
      <tp>
        <v>10.603999999999999</v>
        <stp/>
        <stp>ContractData</stp>
        <stp>S.SNA</stp>
        <stp>T_CVol</stp>
        <stp/>
        <stp>T</stp>
        <tr r="N410" s="1"/>
      </tp>
      <tp>
        <v>12.99807</v>
        <stp/>
        <stp>ContractData</stp>
        <stp>S.PSA</stp>
        <stp>T_CVol</stp>
        <stp/>
        <stp>T</stp>
        <tr r="N380" s="1"/>
      </tp>
      <tp>
        <v>10637.726988</v>
        <stp/>
        <stp>ContractData</stp>
        <stp>S.APA</stp>
        <stp>T_CVol</stp>
        <stp/>
        <stp>T</stp>
        <tr r="N37" s="1"/>
      </tp>
      <tp>
        <v>187.00399999999999</v>
        <stp/>
        <stp>ContractData</stp>
        <stp>S.DVA</stp>
        <stp>T_CVol</stp>
        <stp/>
        <stp>T</stp>
        <tr r="N149" s="1"/>
      </tp>
      <tp>
        <v>329.51600000000002</v>
        <stp/>
        <stp>ContractData</stp>
        <stp>S.HCA</stp>
        <stp>T_CVol</stp>
        <stp/>
        <stp>T</stp>
        <tr r="N222" s="1"/>
      </tp>
      <tp>
        <v>57.311</v>
        <stp/>
        <stp>ContractData</stp>
        <stp>S.MAA</stp>
        <stp>T_CVol</stp>
        <stp/>
        <stp>T</stp>
        <tr r="N296" s="1"/>
      </tp>
      <tp>
        <v>10.8485714286</v>
        <stp/>
        <stp>StudyData</stp>
        <stp>ATR(S.ISRG,MAType:=Sim,Period:=21)</stp>
        <stp>Bar</stp>
        <stp/>
        <stp>Close</stp>
        <stp>D</stp>
        <stp/>
        <stp/>
        <stp/>
        <stp/>
        <stp/>
        <stp>T</stp>
        <tr r="P254" s="1"/>
      </tp>
      <tp>
        <v>10.547142857100001</v>
        <stp/>
        <stp>StudyData</stp>
        <stp>ATR(S.MSFT,MAType:=Sim,Period:=21)</stp>
        <stp>Bar</stp>
        <stp/>
        <stp>Close</stp>
        <stp>D</stp>
        <stp/>
        <stp/>
        <stp/>
        <stp/>
        <stp/>
        <stp>T</stp>
        <tr r="P322" s="1"/>
      </tp>
      <tp>
        <v>1.1209523809999999</v>
        <stp/>
        <stp>StudyData</stp>
        <stp>ATR(S.CSGP,MAType:=Sim,Period:=21)</stp>
        <stp>Bar</stp>
        <stp/>
        <stp>Close</stp>
        <stp>D</stp>
        <stp/>
        <stp/>
        <stp/>
        <stp/>
        <stp/>
        <stp>T</stp>
        <tr r="P119" s="1"/>
      </tp>
      <tp>
        <v>11.699047619</v>
        <stp/>
        <stp>StudyData</stp>
        <stp>ATR(S.MSCI,MAType:=Sim,Period:=21)</stp>
        <stp>Bar</stp>
        <stp/>
        <stp>Close</stp>
        <stp>D</stp>
        <stp/>
        <stp/>
        <stp/>
        <stp/>
        <stp/>
        <stp>T</stp>
        <tr r="P321" s="1"/>
      </tp>
      <tp>
        <v>2.4552380951999999</v>
        <stp/>
        <stp>StudyData</stp>
        <stp>ATR(S.CSCO,MAType:=Sim,Period:=21)</stp>
        <stp>Bar</stp>
        <stp/>
        <stp>Close</stp>
        <stp>D</stp>
        <stp/>
        <stp/>
        <stp/>
        <stp/>
        <stp/>
        <stp>T</stp>
        <tr r="P118" s="1"/>
      </tp>
      <tp>
        <v>0.99238095240000002</v>
        <stp/>
        <stp>StudyData</stp>
        <stp>ATR(S.TSCO,MAType:=Sim,Period:=21)</stp>
        <stp>Bar</stp>
        <stp/>
        <stp>Close</stp>
        <stp>D</stp>
        <stp/>
        <stp/>
        <stp/>
        <stp/>
        <stp/>
        <stp>T</stp>
        <tr r="P447" s="1"/>
      </tp>
      <tp>
        <v>9.1295238095000002</v>
        <stp/>
        <stp>StudyData</stp>
        <stp>ATR(S.FSLR,MAType:=Sim,Period:=21)</stp>
        <stp>Bar</stp>
        <stp/>
        <stp>Close</stp>
        <stp>D</stp>
        <stp/>
        <stp/>
        <stp/>
        <stp/>
        <stp/>
        <stp>T</stp>
        <tr r="P197" s="1"/>
      </tp>
      <tp>
        <v>12.86</v>
        <stp/>
        <stp>StudyData</stp>
        <stp>ATR(S.TSLA,MAType:=Sim,Period:=21)</stp>
        <stp>Bar</stp>
        <stp/>
        <stp>Close</stp>
        <stp>D</stp>
        <stp/>
        <stp/>
        <stp/>
        <stp/>
        <stp/>
        <stp>T</stp>
        <tr r="P448" s="1"/>
      </tp>
      <tp>
        <v>1.7233333333</v>
        <stp/>
        <stp>StudyData</stp>
        <stp>ATR(S.HSIC,MAType:=Sim,Period:=21)</stp>
        <stp>Bar</stp>
        <stp/>
        <stp>Close</stp>
        <stp>D</stp>
        <stp/>
        <stp/>
        <stp/>
        <stp/>
        <stp/>
        <stp>T</stp>
        <tr r="P233" s="1"/>
      </tp>
      <tp>
        <v>0.49523809520000001</v>
        <stp/>
        <stp>StudyData</stp>
        <stp>ATR(S.PSKY,MAType:=Sim,Period:=21)</stp>
        <stp>Bar</stp>
        <stp/>
        <stp>Close</stp>
        <stp>D</stp>
        <stp/>
        <stp/>
        <stp/>
        <stp/>
        <stp/>
        <stp>T</stp>
        <tr r="P381" s="1"/>
      </tp>
      <tp t="s">
        <v/>
        <stp/>
        <stp>ContractData</stp>
        <stp>S.LULU</stp>
        <stp>PerCentNetLastTrade</stp>
        <stp/>
        <stp>T</stp>
        <tr r="E290" s="1"/>
      </tp>
      <tp>
        <v>565134.09552285704</v>
        <stp/>
        <stp>StudyData</stp>
        <stp>S.IEX</stp>
        <stp>MA</stp>
        <stp>InputChoice=Vol,MAType=Sim,Period=21</stp>
        <stp>MA</stp>
        <stp>D</stp>
        <stp>-1</stp>
        <stp>all</stp>
        <stp/>
        <stp/>
        <stp/>
        <stp>T</stp>
        <tr r="O243" s="1"/>
      </tp>
      <tp>
        <v>14210417.93339405</v>
        <stp/>
        <stp>StudyData</stp>
        <stp>S.KEY</stp>
        <stp>MA</stp>
        <stp>InputChoice=Vol,MAType=Sim,Period=21</stp>
        <stp>MA</stp>
        <stp>D</stp>
        <stp>-1</stp>
        <stp>all</stp>
        <stp/>
        <stp/>
        <stp/>
        <stp>T</stp>
        <tr r="O266" s="1"/>
      </tp>
      <tp t="s">
        <v/>
        <stp/>
        <stp>ContractData</stp>
        <stp>S.LRCX</stp>
        <stp>PerCentNetLastTrade</stp>
        <stp/>
        <stp>T</stp>
        <tr r="E289" s="1"/>
      </tp>
      <tp>
        <v>3923785.8139</v>
        <stp/>
        <stp>StudyData</stp>
        <stp>S.AEP</stp>
        <stp>MA</stp>
        <stp>InputChoice=Vol,MAType=Sim,Period=21</stp>
        <stp>MA</stp>
        <stp>D</stp>
        <stp>-1</stp>
        <stp>all</stp>
        <stp/>
        <stp/>
        <stp/>
        <stp>T</stp>
        <tr r="O15" s="1"/>
      </tp>
      <tp>
        <v>8820266.6461463794</v>
        <stp/>
        <stp>StudyData</stp>
        <stp>S.PEP</stp>
        <stp>MA</stp>
        <stp>InputChoice=Vol,MAType=Sim,Period=21</stp>
        <stp>MA</stp>
        <stp>D</stp>
        <stp>-1</stp>
        <stp>all</stp>
        <stp/>
        <stp/>
        <stp/>
        <stp>T</stp>
        <tr r="O362" s="1"/>
      </tp>
      <tp t="s">
        <v/>
        <stp/>
        <stp>ContractData</stp>
        <stp>S.BRKB</stp>
        <stp>Low</stp>
        <stp/>
        <stp>T</stp>
        <tr r="I69" s="1"/>
      </tp>
      <tp>
        <v>2503359.5012641898</v>
        <stp/>
        <stp>StudyData</stp>
        <stp>S.TER</stp>
        <stp>MA</stp>
        <stp>InputChoice=Vol,MAType=Sim,Period=21</stp>
        <stp>MA</stp>
        <stp>D</stp>
        <stp>-1</stp>
        <stp>all</stp>
        <stp/>
        <stp/>
        <stp/>
        <stp>T</stp>
        <tr r="O434" s="1"/>
      </tp>
      <tp>
        <v>36512.046948000003</v>
        <stp/>
        <stp>ContractData</stp>
        <stp>S.CMCSA</stp>
        <stp>T_CVol</stp>
        <stp/>
        <stp>T</stp>
        <tr r="N97" s="1"/>
      </tp>
      <tp>
        <v>7601948.3775730496</v>
        <stp/>
        <stp>StudyData</stp>
        <stp>S.AES</stp>
        <stp>MA</stp>
        <stp>InputChoice=Vol,MAType=Sim,Period=21</stp>
        <stp>MA</stp>
        <stp>D</stp>
        <stp>-1</stp>
        <stp>all</stp>
        <stp/>
        <stp/>
        <stp/>
        <stp>T</stp>
        <tr r="O16" s="1"/>
      </tp>
      <tp>
        <v>3040262.6606018101</v>
        <stp/>
        <stp>StudyData</stp>
        <stp>S.MET</stp>
        <stp>MA</stp>
        <stp>InputChoice=Vol,MAType=Sim,Period=21</stp>
        <stp>MA</stp>
        <stp>D</stp>
        <stp>-1</stp>
        <stp>all</stp>
        <stp/>
        <stp/>
        <stp/>
        <stp>T</stp>
        <tr r="O305" s="1"/>
      </tp>
      <tp>
        <v>2219523.0424143351</v>
        <stp/>
        <stp>StudyData</stp>
        <stp>S.GEV</stp>
        <stp>MA</stp>
        <stp>InputChoice=Vol,MAType=Sim,Period=21</stp>
        <stp>MA</stp>
        <stp>D</stp>
        <stp>-1</stp>
        <stp>all</stp>
        <stp/>
        <stp/>
        <stp/>
        <stp>T</stp>
        <tr r="O205" s="1"/>
      </tp>
      <tp t="s">
        <v/>
        <stp/>
        <stp>ContractData</stp>
        <stp>S.BKNG</stp>
        <stp>Low</stp>
        <stp/>
        <stp>T</stp>
        <tr r="I63" s="1"/>
      </tp>
      <tp t="s">
        <v/>
        <stp/>
        <stp>ContractData</stp>
        <stp>S.LDOS</stp>
        <stp>PerCentNetLastTrade</stp>
        <stp/>
        <stp>T</stp>
        <tr r="E278" s="1"/>
      </tp>
      <tp t="s">
        <v/>
        <stp/>
        <stp>ContractData</stp>
        <stp>S.BIIB</stp>
        <stp>Low</stp>
        <stp/>
        <stp>T</stp>
        <tr r="I62" s="1"/>
      </tp>
      <tp>
        <v>5974977.31840281</v>
        <stp/>
        <stp>StudyData</stp>
        <stp>S.XEL</stp>
        <stp>MA</stp>
        <stp>InputChoice=Vol,MAType=Sim,Period=21</stp>
        <stp>MA</stp>
        <stp>D</stp>
        <stp>-1</stp>
        <stp>all</stp>
        <stp/>
        <stp/>
        <stp/>
        <stp>T</stp>
        <tr r="O497" s="1"/>
      </tp>
      <tp>
        <v>1972509.9114273819</v>
        <stp/>
        <stp>StudyData</stp>
        <stp>S.TEL</stp>
        <stp>MA</stp>
        <stp>InputChoice=Vol,MAType=Sim,Period=21</stp>
        <stp>MA</stp>
        <stp>D</stp>
        <stp>-1</stp>
        <stp>all</stp>
        <stp/>
        <stp/>
        <stp/>
        <stp>T</stp>
        <tr r="O433" s="1"/>
      </tp>
      <tp>
        <v>7589461.5551158097</v>
        <stp/>
        <stp>StudyData</stp>
        <stp>S.NEM</stp>
        <stp>MA</stp>
        <stp>InputChoice=Vol,MAType=Sim,Period=21</stp>
        <stp>MA</stp>
        <stp>D</stp>
        <stp>-1</stp>
        <stp>all</stp>
        <stp/>
        <stp/>
        <stp/>
        <stp>T</stp>
        <tr r="O331" s="1"/>
      </tp>
      <tp>
        <v>4508344.3035315704</v>
        <stp/>
        <stp>StudyData</stp>
        <stp>S.LEN</stp>
        <stp>MA</stp>
        <stp>InputChoice=Vol,MAType=Sim,Period=21</stp>
        <stp>MA</stp>
        <stp>D</stp>
        <stp>-1</stp>
        <stp>all</stp>
        <stp/>
        <stp/>
        <stp/>
        <stp>T</stp>
        <tr r="O279" s="1"/>
      </tp>
      <tp>
        <v>3676514.93268295</v>
        <stp/>
        <stp>StudyData</stp>
        <stp>S.BEN</stp>
        <stp>MA</stp>
        <stp>InputChoice=Vol,MAType=Sim,Period=21</stp>
        <stp>MA</stp>
        <stp>D</stp>
        <stp>-1</stp>
        <stp>all</stp>
        <stp/>
        <stp/>
        <stp/>
        <stp>T</stp>
        <tr r="O59" s="1"/>
      </tp>
      <tp>
        <v>9262526.7126404792</v>
        <stp/>
        <stp>StudyData</stp>
        <stp>S.GEN</stp>
        <stp>MA</stp>
        <stp>InputChoice=Vol,MAType=Sim,Period=21</stp>
        <stp>MA</stp>
        <stp>D</stp>
        <stp>-1</stp>
        <stp>all</stp>
        <stp/>
        <stp/>
        <stp/>
        <stp>T</stp>
        <tr r="O204" s="1"/>
      </tp>
      <tp t="s">
        <v/>
        <stp/>
        <stp>ContractData</stp>
        <stp>S.BALL</stp>
        <stp>Low</stp>
        <stp/>
        <stp>T</stp>
        <tr r="I54" s="1"/>
      </tp>
      <tp>
        <v>2578196.7764870501</v>
        <stp/>
        <stp>StudyData</stp>
        <stp>S.WEC</stp>
        <stp>MA</stp>
        <stp>InputChoice=Vol,MAType=Sim,Period=21</stp>
        <stp>MA</stp>
        <stp>D</stp>
        <stp>-1</stp>
        <stp>all</stp>
        <stp/>
        <stp/>
        <stp/>
        <stp>T</stp>
        <tr r="O485" s="1"/>
      </tp>
      <tp t="s">
        <v/>
        <stp/>
        <stp>ContractData</stp>
        <stp>S.LITE</stp>
        <stp>PerCentNetLastTrade</stp>
        <stp/>
        <stp>T</stp>
        <tr r="E284" s="1"/>
      </tp>
      <tp>
        <v>11841466.716643721</v>
        <stp/>
        <stp>StudyData</stp>
        <stp>S.NEE</stp>
        <stp>MA</stp>
        <stp>InputChoice=Vol,MAType=Sim,Period=21</stp>
        <stp>MA</stp>
        <stp>D</stp>
        <stp>-1</stp>
        <stp>all</stp>
        <stp/>
        <stp/>
        <stp/>
        <stp>T</stp>
        <tr r="O330" s="1"/>
      </tp>
      <tp>
        <v>1609554.6613791429</v>
        <stp/>
        <stp>StudyData</stp>
        <stp>S.AEE</stp>
        <stp>MA</stp>
        <stp>InputChoice=Vol,MAType=Sim,Period=21</stp>
        <stp>MA</stp>
        <stp>D</stp>
        <stp>-1</stp>
        <stp>all</stp>
        <stp/>
        <stp/>
        <stp/>
        <stp>T</stp>
        <tr r="O14" s="1"/>
      </tp>
      <tp>
        <v>2834876.1396710002</v>
        <stp/>
        <stp>StudyData</stp>
        <stp>S.CEG</stp>
        <stp>MA</stp>
        <stp>InputChoice=Vol,MAType=Sim,Period=21</stp>
        <stp>MA</stp>
        <stp>D</stp>
        <stp>-1</stp>
        <stp>all</stp>
        <stp/>
        <stp/>
        <stp/>
        <stp>T</stp>
        <tr r="O86" s="1"/>
      </tp>
      <tp>
        <v>1373501.2097719051</v>
        <stp/>
        <stp>StudyData</stp>
        <stp>S.REG</stp>
        <stp>MA</stp>
        <stp>InputChoice=Vol,MAType=Sim,Period=21</stp>
        <stp>MA</stp>
        <stp>D</stp>
        <stp>-1</stp>
        <stp>all</stp>
        <stp/>
        <stp/>
        <stp/>
        <stp>T</stp>
        <tr r="O390" s="1"/>
      </tp>
      <tp>
        <v>3417608.64352562</v>
        <stp/>
        <stp>StudyData</stp>
        <stp>S.PEG</stp>
        <stp>MA</stp>
        <stp>InputChoice=Vol,MAType=Sim,Period=21</stp>
        <stp>MA</stp>
        <stp>D</stp>
        <stp>-1</stp>
        <stp>all</stp>
        <stp/>
        <stp/>
        <stp/>
        <stp>T</stp>
        <tr r="O361" s="1"/>
      </tp>
      <tp>
        <v>5572.1315320000003</v>
        <stp/>
        <stp>ContractData</stp>
        <stp>S.SLB</stp>
        <stp>T_CVol</stp>
        <stp/>
        <stp>T</stp>
        <tr r="N408" s="1"/>
      </tp>
      <tp>
        <v>34.033000000000001</v>
        <stp/>
        <stp>ContractData</stp>
        <stp>S.WAB</stp>
        <stp>T_CVol</stp>
        <stp/>
        <stp>T</stp>
        <tr r="N480" s="1"/>
      </tp>
      <tp>
        <v>2896.2503139999999</v>
        <stp/>
        <stp>ContractData</stp>
        <stp>S.WMB</stp>
        <stp>T_CVol</stp>
        <stp/>
        <stp>T</stp>
        <tr r="N489" s="1"/>
      </tp>
      <tp>
        <v>189.734184</v>
        <stp/>
        <stp>ContractData</stp>
        <stp>S.WRB</stp>
        <stp>T_CVol</stp>
        <stp/>
        <stp>T</stp>
        <tr r="N491" s="1"/>
      </tp>
      <tp>
        <v>144.737134</v>
        <stp/>
        <stp>ContractData</stp>
        <stp>S.USB</stp>
        <stp>T_CVol</stp>
        <stp/>
        <stp>T</stp>
        <tr r="N464" s="1"/>
      </tp>
      <tp>
        <v>17.631005999999999</v>
        <stp/>
        <stp>ContractData</stp>
        <stp>S.BFB</stp>
        <stp>T_CVol</stp>
        <stp/>
        <stp>T</stp>
        <tr r="N60" s="1"/>
      </tp>
      <tp>
        <v>10511.554114</v>
        <stp/>
        <stp>ContractData</stp>
        <stp>S.ALB</stp>
        <stp>T_CVol</stp>
        <stp/>
        <stp>T</stp>
        <tr r="N22" s="1"/>
      </tp>
      <tp>
        <v>4809.5554830000001</v>
        <stp/>
        <stp>ContractData</stp>
        <stp>S.KMB</stp>
        <stp>T_CVol</stp>
        <stp/>
        <stp>T</stp>
        <tr r="N272" s="1"/>
      </tp>
      <tp>
        <v>1133.318</v>
        <stp/>
        <stp>ContractData</stp>
        <stp>S.MTB</stp>
        <stp>T_CVol</stp>
        <stp/>
        <stp>T</stp>
        <tr r="N324" s="1"/>
      </tp>
      <tp>
        <v>1851.065096</v>
        <stp/>
        <stp>ContractData</stp>
        <stp>S.LYB</stp>
        <stp>T_CVol</stp>
        <stp/>
        <stp>T</stp>
        <tr r="N293" s="1"/>
      </tp>
      <tp>
        <v>1.3685714285999999</v>
        <stp/>
        <stp>StudyData</stp>
        <stp>ATR(S.APTV,MAType:=Sim,Period:=21)</stp>
        <stp>Bar</stp>
        <stp/>
        <stp>Close</stp>
        <stp>D</stp>
        <stp/>
        <stp/>
        <stp/>
        <stp/>
        <stp/>
        <stp>T</stp>
        <tr r="P42" s="1"/>
      </tp>
      <tp>
        <v>47.541428571399997</v>
        <stp/>
        <stp>StudyData</stp>
        <stp>ATR(S.MPWR,MAType:=Sim,Period:=21)</stp>
        <stp>Bar</stp>
        <stp/>
        <stp>Close</stp>
        <stp>D</stp>
        <stp/>
        <stp/>
        <stp/>
        <stp/>
        <stp/>
        <stp>T</stp>
        <tr r="P315" s="1"/>
      </tp>
      <tp>
        <v>0.97333333330000005</v>
        <stp/>
        <stp>StudyData</stp>
        <stp>ATR(S.CPRT,MAType:=Sim,Period:=21)</stp>
        <stp>Bar</stp>
        <stp/>
        <stp>Close</stp>
        <stp>D</stp>
        <stp/>
        <stp/>
        <stp/>
        <stp/>
        <stp/>
        <stp>T</stp>
        <tr r="P112" s="1"/>
      </tp>
      <tp>
        <v>10.270952381000001</v>
        <stp/>
        <stp>StudyData</stp>
        <stp>ATR(S.SPGI,MAType:=Sim,Period:=21)</stp>
        <stp>Bar</stp>
        <stp/>
        <stp>Close</stp>
        <stp>D</stp>
        <stp/>
        <stp/>
        <stp/>
        <stp/>
        <stp/>
        <stp>T</stp>
        <tr r="P416" s="1"/>
      </tp>
      <tp>
        <v>7.5933333333000004</v>
        <stp/>
        <stp>StudyData</stp>
        <stp>ATR(S.CPAY,MAType:=Sim,Period:=21)</stp>
        <stp>Bar</stp>
        <stp/>
        <stp>Close</stp>
        <stp>D</stp>
        <stp/>
        <stp/>
        <stp/>
        <stp/>
        <stp/>
        <stp>T</stp>
        <tr r="P111" s="1"/>
      </tp>
      <tp>
        <v>1492989.9326620479</v>
        <stp/>
        <stp>StudyData</stp>
        <stp>S.EFX</stp>
        <stp>MA</stp>
        <stp>InputChoice=Vol,MAType=Sim,Period=21</stp>
        <stp>MA</stp>
        <stp>D</stp>
        <stp>-1</stp>
        <stp>all</stp>
        <stp/>
        <stp/>
        <stp/>
        <stp>T</stp>
        <tr r="O156" s="1"/>
      </tp>
      <tp t="s">
        <v/>
        <stp/>
        <stp>ContractData</stp>
        <stp>S.OTIS</stp>
        <stp>PerCentNetLastTrade</stp>
        <stp/>
        <stp>T</stp>
        <tr r="E354" s="1"/>
      </tp>
      <tp>
        <v>278.07</v>
        <stp/>
        <stp>ContractData</stp>
        <stp>S.TXN</stp>
        <stp>LastTrade</stp>
        <stp/>
        <stp>T</stp>
        <tr r="C452" s="1"/>
      </tp>
      <tp t="s">
        <v/>
        <stp/>
        <stp>ContractData</stp>
        <stp>S.AXON</stp>
        <stp>Low</stp>
        <stp/>
        <stp>T</stp>
        <tr r="I49" s="1"/>
      </tp>
      <tp t="s">
        <v/>
        <stp/>
        <stp>ContractData</stp>
        <stp>S.ORCL</stp>
        <stp>PerCentNetLastTrade</stp>
        <stp/>
        <stp>T</stp>
        <tr r="E352" s="1"/>
      </tp>
      <tp t="s">
        <v/>
        <stp/>
        <stp>ContractData</stp>
        <stp>S.ORLY</stp>
        <stp>PerCentNetLastTrade</stp>
        <stp/>
        <stp>T</stp>
        <tr r="E353" s="1"/>
      </tp>
      <tp>
        <v>86.84</v>
        <stp/>
        <stp>ContractData</stp>
        <stp>S.EXE</stp>
        <stp>LastTrade</stp>
        <stp/>
        <stp>T</stp>
        <tr r="C174" s="1"/>
      </tp>
      <tp t="s">
        <v/>
        <stp/>
        <stp>ContractData</stp>
        <stp>S.ARES</stp>
        <stp>Low</stp>
        <stp/>
        <stp>T</stp>
        <tr r="I44" s="1"/>
      </tp>
      <tp t="s">
        <v/>
        <stp/>
        <stp>ContractData</stp>
        <stp>S.APTV</stp>
        <stp>Low</stp>
        <stp/>
        <stp>T</stp>
        <tr r="I42" s="1"/>
      </tp>
      <tp t="s">
        <v/>
        <stp/>
        <stp>ContractData</stp>
        <stp>S.AVGO</stp>
        <stp>Low</stp>
        <stp/>
        <stp>T</stp>
        <tr r="I46" s="1"/>
      </tp>
      <tp>
        <v>21.91</v>
        <stp/>
        <stp>ContractData</stp>
        <stp>S.CMCSA</stp>
        <stp>LastTrade</stp>
        <stp/>
        <stp>T</stp>
        <tr r="C97" s="1"/>
      </tp>
      <tp>
        <v>40.340000000000003</v>
        <stp/>
        <stp>ContractData</stp>
        <stp>S.EXC</stp>
        <stp>LastTrade</stp>
        <stp/>
        <stp>T</stp>
        <tr r="C173" s="1"/>
      </tp>
      <tp t="s">
        <v/>
        <stp/>
        <stp>ContractData</stp>
        <stp>S.AKAM</stp>
        <stp>Low</stp>
        <stp/>
        <stp>T</stp>
        <tr r="I21" s="1"/>
      </tp>
      <tp t="s">
        <v/>
        <stp/>
        <stp>ContractData</stp>
        <stp>S.ODFL</stp>
        <stp>PerCentNetLastTrade</stp>
        <stp/>
        <stp>T</stp>
        <tr r="E348" s="1"/>
      </tp>
      <tp>
        <v>2337325.73054924</v>
        <stp/>
        <stp>StudyData</stp>
        <stp>S.AFL</stp>
        <stp>MA</stp>
        <stp>InputChoice=Vol,MAType=Sim,Period=21</stp>
        <stp>MA</stp>
        <stp>D</stp>
        <stp>-1</stp>
        <stp>all</stp>
        <stp/>
        <stp/>
        <stp/>
        <stp>T</stp>
        <tr r="O17" s="1"/>
      </tp>
      <tp>
        <v>56.86</v>
        <stp/>
        <stp>ContractData</stp>
        <stp>S.OXY</stp>
        <stp>LastTrade</stp>
        <stp/>
        <stp>T</stp>
        <tr r="C355" s="1"/>
      </tp>
      <tp t="s">
        <v/>
        <stp/>
        <stp>ContractData</stp>
        <stp>S.ANET</stp>
        <stp>Low</stp>
        <stp/>
        <stp>T</stp>
        <tr r="I34" s="1"/>
      </tp>
      <tp t="s">
        <v/>
        <stp/>
        <stp>ContractData</stp>
        <stp>S.AMGN</stp>
        <stp>Low</stp>
        <stp/>
        <stp>T</stp>
        <tr r="I30" s="1"/>
      </tp>
      <tp t="s">
        <v/>
        <stp/>
        <stp>ContractData</stp>
        <stp>S.AMAT</stp>
        <stp>Low</stp>
        <stp/>
        <stp>T</stp>
        <tr r="I26" s="1"/>
      </tp>
      <tp t="s">
        <v/>
        <stp/>
        <stp>ContractData</stp>
        <stp>S.AMCR</stp>
        <stp>Low</stp>
        <stp/>
        <stp>T</stp>
        <tr r="I27" s="1"/>
      </tp>
      <tp t="s">
        <v/>
        <stp/>
        <stp>ContractData</stp>
        <stp>S.AMZN</stp>
        <stp>Low</stp>
        <stp/>
        <stp>T</stp>
        <tr r="I33" s="1"/>
      </tp>
      <tp t="s">
        <v/>
        <stp/>
        <stp>ContractData</stp>
        <stp>S.ALGN</stp>
        <stp>Low</stp>
        <stp/>
        <stp>T</stp>
        <tr r="I23" s="1"/>
      </tp>
      <tp t="s">
        <v/>
        <stp/>
        <stp>ContractData</stp>
        <stp>S.ALLE</stp>
        <stp>Low</stp>
        <stp/>
        <stp>T</stp>
        <tr r="I25" s="1"/>
      </tp>
      <tp>
        <v>76.59</v>
        <stp/>
        <stp>ContractData</stp>
        <stp>S.TXT</stp>
        <stp>LastTrade</stp>
        <stp/>
        <stp>T</stp>
        <tr r="C453" s="1"/>
      </tp>
      <tp t="s">
        <v/>
        <stp/>
        <stp>ContractData</stp>
        <stp>S.ACGL</stp>
        <stp>Low</stp>
        <stp/>
        <stp>T</stp>
        <tr r="I7" s="1"/>
      </tp>
      <tp t="s">
        <v/>
        <stp/>
        <stp>ContractData</stp>
        <stp>S.ABBV</stp>
        <stp>Low</stp>
        <stp/>
        <stp>T</stp>
        <tr r="I4" s="1"/>
      </tp>
      <tp t="s">
        <v/>
        <stp/>
        <stp>ContractData</stp>
        <stp>S.ABNB</stp>
        <stp>Low</stp>
        <stp/>
        <stp>T</stp>
        <tr r="I5" s="1"/>
      </tp>
      <tp t="s">
        <v/>
        <stp/>
        <stp>ContractData</stp>
        <stp>S.AAPL</stp>
        <stp>Low</stp>
        <stp/>
        <stp>T</stp>
        <tr r="I3" s="1"/>
      </tp>
      <tp>
        <v>2615947.3111134302</v>
        <stp/>
        <stp>StudyData</stp>
        <stp>S.BFB</stp>
        <stp>MA</stp>
        <stp>InputChoice=Vol,MAType=Sim,Period=21</stp>
        <stp>MA</stp>
        <stp>D</stp>
        <stp>-1</stp>
        <stp>all</stp>
        <stp/>
        <stp/>
        <stp/>
        <stp>T</stp>
        <tr r="O60" s="1"/>
      </tp>
      <tp>
        <v>14203068.042539191</v>
        <stp/>
        <stp>StudyData</stp>
        <stp>S.WFC</stp>
        <stp>MA</stp>
        <stp>InputChoice=Vol,MAType=Sim,Period=21</stp>
        <stp>MA</stp>
        <stp>D</stp>
        <stp>-1</stp>
        <stp>all</stp>
        <stp/>
        <stp/>
        <stp/>
        <stp>T</stp>
        <tr r="O487" s="1"/>
      </tp>
      <tp>
        <v>7489414.6116250996</v>
        <stp/>
        <stp>StudyData</stp>
        <stp>S.TFC</stp>
        <stp>MA</stp>
        <stp>InputChoice=Vol,MAType=Sim,Period=21</stp>
        <stp>MA</stp>
        <stp>D</stp>
        <stp>-1</stp>
        <stp>all</stp>
        <stp/>
        <stp/>
        <stp/>
        <stp>T</stp>
        <tr r="O435" s="1"/>
      </tp>
      <tp>
        <v>308.89</v>
        <stp/>
        <stp>ContractData</stp>
        <stp>S.AXP</stp>
        <stp>LastTrade</stp>
        <stp/>
        <stp>T</stp>
        <tr r="C50" s="1"/>
      </tp>
      <tp>
        <v>63.4</v>
        <stp/>
        <stp>ContractData</stp>
        <stp>S.BXP</stp>
        <stp>LastTrade</stp>
        <stp/>
        <stp>T</stp>
        <tr r="C73" s="1"/>
      </tp>
      <tp>
        <v>33491105.0591335</v>
        <stp/>
        <stp>StudyData</stp>
        <stp>S.PFE</stp>
        <stp>MA</stp>
        <stp>InputChoice=Vol,MAType=Sim,Period=21</stp>
        <stp>MA</stp>
        <stp>D</stp>
        <stp>-1</stp>
        <stp>all</stp>
        <stp/>
        <stp/>
        <stp/>
        <stp>T</stp>
        <tr r="O363" s="1"/>
      </tp>
      <tp>
        <v>133.35</v>
        <stp/>
        <stp>ContractData</stp>
        <stp>S.EXR</stp>
        <stp>LastTrade</stp>
        <stp/>
        <stp>T</stp>
        <tr r="C177" s="1"/>
      </tp>
      <tp>
        <v>1664103.022719048</v>
        <stp/>
        <stp>StudyData</stp>
        <stp>S.IFF</stp>
        <stp>MA</stp>
        <stp>InputChoice=Vol,MAType=Sim,Period=21</stp>
        <stp>MA</stp>
        <stp>D</stp>
        <stp>-1</stp>
        <stp>all</stp>
        <stp/>
        <stp/>
        <stp/>
        <stp>T</stp>
        <tr r="O244" s="1"/>
      </tp>
      <tp t="s">
        <v/>
        <stp/>
        <stp>ContractData</stp>
        <stp>S.ADBE</stp>
        <stp>Low</stp>
        <stp/>
        <stp>T</stp>
        <tr r="I9" s="1"/>
      </tp>
      <tp t="s">
        <v/>
        <stp/>
        <stp>ContractData</stp>
        <stp>S.ADSK</stp>
        <stp>Low</stp>
        <stp/>
        <stp>T</stp>
        <tr r="I13" s="1"/>
      </tp>
      <tp>
        <v>3771581.2360224798</v>
        <stp/>
        <stp>StudyData</stp>
        <stp>S.CFG</stp>
        <stp>MA</stp>
        <stp>InputChoice=Vol,MAType=Sim,Period=21</stp>
        <stp>MA</stp>
        <stp>D</stp>
        <stp>-1</stp>
        <stp>all</stp>
        <stp/>
        <stp/>
        <stp/>
        <stp>T</stp>
        <tr r="O88" s="1"/>
      </tp>
      <tp>
        <v>1520352.2606600011</v>
        <stp/>
        <stp>StudyData</stp>
        <stp>S.PFG</stp>
        <stp>MA</stp>
        <stp>InputChoice=Vol,MAType=Sim,Period=21</stp>
        <stp>MA</stp>
        <stp>D</stp>
        <stp>-1</stp>
        <stp>all</stp>
        <stp/>
        <stp/>
        <stp/>
        <stp>T</stp>
        <tr r="O364" s="1"/>
      </tp>
      <tp>
        <v>6.0576221733000004</v>
        <stp/>
        <stp>StudyData</stp>
        <stp>S.YUM</stp>
        <stp>StdDev</stp>
        <stp>InputChoice=Close,Period1=21</stp>
        <stp>STDDEV</stp>
        <stp>D</stp>
        <stp/>
        <stp>all</stp>
        <stp/>
        <stp/>
        <stp/>
        <stp>T</stp>
        <tr r="R501" s="1"/>
      </tp>
      <tp>
        <v>2.5653502233999999</v>
        <stp/>
        <stp>StudyData</stp>
        <stp>S.XYZ</stp>
        <stp>StdDev</stp>
        <stp>InputChoice=Close,Period1=21</stp>
        <stp>STDDEV</stp>
        <stp>D</stp>
        <stp/>
        <stp>all</stp>
        <stp/>
        <stp/>
        <stp/>
        <stp>T</stp>
        <tr r="R500" s="1"/>
      </tp>
      <tp>
        <v>2.1429936463999999</v>
        <stp/>
        <stp>StudyData</stp>
        <stp>S.XYL</stp>
        <stp>StdDev</stp>
        <stp>InputChoice=Close,Period1=21</stp>
        <stp>STDDEV</stp>
        <stp>D</stp>
        <stp/>
        <stp>all</stp>
        <stp/>
        <stp/>
        <stp/>
        <stp>T</stp>
        <tr r="R499" s="1"/>
      </tp>
      <tp>
        <v>2.8821567730000002</v>
        <stp/>
        <stp>StudyData</stp>
        <stp>S.XOM</stp>
        <stp>StdDev</stp>
        <stp>InputChoice=Close,Period1=21</stp>
        <stp>STDDEV</stp>
        <stp>D</stp>
        <stp/>
        <stp>all</stp>
        <stp/>
        <stp/>
        <stp/>
        <stp>T</stp>
        <tr r="R498" s="1"/>
      </tp>
      <tp>
        <v>2.3965931033999999</v>
        <stp/>
        <stp>StudyData</stp>
        <stp>S.XEL</stp>
        <stp>StdDev</stp>
        <stp>InputChoice=Close,Period1=21</stp>
        <stp>STDDEV</stp>
        <stp>D</stp>
        <stp/>
        <stp>all</stp>
        <stp/>
        <stp/>
        <stp/>
        <stp>T</stp>
        <tr r="R497" s="1"/>
      </tp>
      <tp>
        <v>2.1672576902</v>
        <stp/>
        <stp>StudyData</stp>
        <stp>S.ZTS</stp>
        <stp>StdDev</stp>
        <stp>InputChoice=Close,Period1=21</stp>
        <stp>STDDEV</stp>
        <stp>D</stp>
        <stp/>
        <stp>all</stp>
        <stp/>
        <stp/>
        <stp/>
        <stp>T</stp>
        <tr r="R504" s="1"/>
      </tp>
      <tp>
        <v>3.2838600012999999</v>
        <stp/>
        <stp>StudyData</stp>
        <stp>S.ZBH</stp>
        <stp>StdDev</stp>
        <stp>InputChoice=Close,Period1=21</stp>
        <stp>STDDEV</stp>
        <stp>D</stp>
        <stp/>
        <stp>all</stp>
        <stp/>
        <stp/>
        <stp/>
        <stp>T</stp>
        <tr r="R502" s="1"/>
      </tp>
      <tp>
        <v>14.7753873452</v>
        <stp/>
        <stp>StudyData</stp>
        <stp>S.PWR</stp>
        <stp>StdDev</stp>
        <stp>InputChoice=Close,Period1=21</stp>
        <stp>STDDEV</stp>
        <stp>D</stp>
        <stp/>
        <stp>all</stp>
        <stp/>
        <stp/>
        <stp/>
        <stp>T</stp>
        <tr r="R384" s="1"/>
      </tp>
      <tp>
        <v>8.4297594266000004</v>
        <stp/>
        <stp>StudyData</stp>
        <stp>S.PTC</stp>
        <stp>StdDev</stp>
        <stp>InputChoice=Close,Period1=21</stp>
        <stp>STDDEV</stp>
        <stp>D</stp>
        <stp/>
        <stp>all</stp>
        <stp/>
        <stp/>
        <stp/>
        <stp>T</stp>
        <tr r="R383" s="1"/>
      </tp>
      <tp>
        <v>1.4812515392000001</v>
        <stp/>
        <stp>StudyData</stp>
        <stp>S.PRU</stp>
        <stp>StdDev</stp>
        <stp>InputChoice=Close,Period1=21</stp>
        <stp>STDDEV</stp>
        <stp>D</stp>
        <stp/>
        <stp>all</stp>
        <stp/>
        <stp/>
        <stp/>
        <stp>T</stp>
        <tr r="R379" s="1"/>
      </tp>
      <tp>
        <v>6.9441303294000001</v>
        <stp/>
        <stp>StudyData</stp>
        <stp>S.PSX</stp>
        <stp>StdDev</stp>
        <stp>InputChoice=Close,Period1=21</stp>
        <stp>STDDEV</stp>
        <stp>D</stp>
        <stp/>
        <stp>all</stp>
        <stp/>
        <stp/>
        <stp/>
        <stp>T</stp>
        <tr r="R382" s="1"/>
      </tp>
      <tp>
        <v>7.1010734393000003</v>
        <stp/>
        <stp>StudyData</stp>
        <stp>S.PSA</stp>
        <stp>StdDev</stp>
        <stp>InputChoice=Close,Period1=21</stp>
        <stp>STDDEV</stp>
        <stp>D</stp>
        <stp/>
        <stp>all</stp>
        <stp/>
        <stp/>
        <stp/>
        <stp>T</stp>
        <tr r="R380" s="1"/>
      </tp>
      <tp>
        <v>2.8817608468000002</v>
        <stp/>
        <stp>StudyData</stp>
        <stp>S.PPG</stp>
        <stp>StdDev</stp>
        <stp>InputChoice=Close,Period1=21</stp>
        <stp>STDDEV</stp>
        <stp>D</stp>
        <stp/>
        <stp>all</stp>
        <stp/>
        <stp/>
        <stp/>
        <stp>T</stp>
        <tr r="R377" s="1"/>
      </tp>
      <tp>
        <v>0.99862513200000003</v>
        <stp/>
        <stp>StudyData</stp>
        <stp>S.PPL</stp>
        <stp>StdDev</stp>
        <stp>InputChoice=Close,Period1=21</stp>
        <stp>STDDEV</stp>
        <stp>D</stp>
        <stp/>
        <stp>all</stp>
        <stp/>
        <stp/>
        <stp/>
        <stp>T</stp>
        <tr r="R378" s="1"/>
      </tp>
      <tp>
        <v>2.2906590364000001</v>
        <stp/>
        <stp>StudyData</stp>
        <stp>S.PNW</stp>
        <stp>StdDev</stp>
        <stp>InputChoice=Close,Period1=21</stp>
        <stp>STDDEV</stp>
        <stp>D</stp>
        <stp/>
        <stp>all</stp>
        <stp/>
        <stp/>
        <stp/>
        <stp>T</stp>
        <tr r="R375" s="1"/>
      </tp>
      <tp>
        <v>2.4376425360999998</v>
        <stp/>
        <stp>StudyData</stp>
        <stp>S.PNR</stp>
        <stp>StdDev</stp>
        <stp>InputChoice=Close,Period1=21</stp>
        <stp>STDDEV</stp>
        <stp>D</stp>
        <stp/>
        <stp>all</stp>
        <stp/>
        <stp/>
        <stp/>
        <stp>T</stp>
        <tr r="R374" s="1"/>
      </tp>
      <tp>
        <v>7.4279988179999998</v>
        <stp/>
        <stp>StudyData</stp>
        <stp>S.PNC</stp>
        <stp>StdDev</stp>
        <stp>InputChoice=Close,Period1=21</stp>
        <stp>STDDEV</stp>
        <stp>D</stp>
        <stp/>
        <stp>all</stp>
        <stp/>
        <stp/>
        <stp/>
        <stp>T</stp>
        <tr r="R373" s="1"/>
      </tp>
      <tp>
        <v>2.1997867347</v>
        <stp/>
        <stp>StudyData</stp>
        <stp>S.PLD</stp>
        <stp>StdDev</stp>
        <stp>InputChoice=Close,Period1=21</stp>
        <stp>STDDEV</stp>
        <stp>D</stp>
        <stp/>
        <stp>all</stp>
        <stp/>
        <stp/>
        <stp/>
        <stp>T</stp>
        <tr r="R370" s="1"/>
      </tp>
      <tp>
        <v>3.5040030234000001</v>
        <stp/>
        <stp>StudyData</stp>
        <stp>S.PKG</stp>
        <stp>StdDev</stp>
        <stp>InputChoice=Close,Period1=21</stp>
        <stp>STDDEV</stp>
        <stp>D</stp>
        <stp/>
        <stp>all</stp>
        <stp/>
        <stp/>
        <stp/>
        <stp>T</stp>
        <tr r="R369" s="1"/>
      </tp>
      <tp>
        <v>3.1636014524</v>
        <stp/>
        <stp>StudyData</stp>
        <stp>S.PHM</stp>
        <stp>StdDev</stp>
        <stp>InputChoice=Close,Period1=21</stp>
        <stp>STDDEV</stp>
        <stp>D</stp>
        <stp/>
        <stp>all</stp>
        <stp/>
        <stp/>
        <stp/>
        <stp>T</stp>
        <tr r="R368" s="1"/>
      </tp>
      <tp>
        <v>2.4896337463</v>
        <stp/>
        <stp>StudyData</stp>
        <stp>S.PFG</stp>
        <stp>StdDev</stp>
        <stp>InputChoice=Close,Period1=21</stp>
        <stp>STDDEV</stp>
        <stp>D</stp>
        <stp/>
        <stp>all</stp>
        <stp/>
        <stp/>
        <stp/>
        <stp>T</stp>
        <tr r="R364" s="1"/>
      </tp>
      <tp>
        <v>0.4649048375</v>
        <stp/>
        <stp>StudyData</stp>
        <stp>S.PFE</stp>
        <stp>StdDev</stp>
        <stp>InputChoice=Close,Period1=21</stp>
        <stp>STDDEV</stp>
        <stp>D</stp>
        <stp/>
        <stp>all</stp>
        <stp/>
        <stp/>
        <stp/>
        <stp>T</stp>
        <tr r="R363" s="1"/>
      </tp>
      <tp>
        <v>6.3187214900999997</v>
        <stp/>
        <stp>StudyData</stp>
        <stp>S.PGR</stp>
        <stp>StdDev</stp>
        <stp>InputChoice=Close,Period1=21</stp>
        <stp>STDDEV</stp>
        <stp>D</stp>
        <stp/>
        <stp>all</stp>
        <stp/>
        <stp/>
        <stp/>
        <stp>T</stp>
        <tr r="R366" s="1"/>
      </tp>
      <tp>
        <v>4.347588901</v>
        <stp/>
        <stp>StudyData</stp>
        <stp>S.PEP</stp>
        <stp>StdDev</stp>
        <stp>InputChoice=Close,Period1=21</stp>
        <stp>STDDEV</stp>
        <stp>D</stp>
        <stp/>
        <stp>all</stp>
        <stp/>
        <stp/>
        <stp/>
        <stp>T</stp>
        <tr r="R362" s="1"/>
      </tp>
      <tp>
        <v>2.4664127466000001</v>
        <stp/>
        <stp>StudyData</stp>
        <stp>S.PEG</stp>
        <stp>StdDev</stp>
        <stp>InputChoice=Close,Period1=21</stp>
        <stp>STDDEV</stp>
        <stp>D</stp>
        <stp/>
        <stp>all</stp>
        <stp/>
        <stp/>
        <stp/>
        <stp>T</stp>
        <tr r="R361" s="1"/>
      </tp>
      <tp>
        <v>0.96725597799999996</v>
        <stp/>
        <stp>StudyData</stp>
        <stp>S.PCG</stp>
        <stp>StdDev</stp>
        <stp>InputChoice=Close,Period1=21</stp>
        <stp>STDDEV</stp>
        <stp>D</stp>
        <stp/>
        <stp>all</stp>
        <stp/>
        <stp/>
        <stp/>
        <stp>T</stp>
        <tr r="R360" s="1"/>
      </tp>
      <tp>
        <v>1.7912183112</v>
        <stp/>
        <stp>StudyData</stp>
        <stp>S.SYY</stp>
        <stp>StdDev</stp>
        <stp>InputChoice=Close,Period1=21</stp>
        <stp>STDDEV</stp>
        <stp>D</stp>
        <stp/>
        <stp>all</stp>
        <stp/>
        <stp/>
        <stp/>
        <stp>T</stp>
        <tr r="R428" s="1"/>
      </tp>
      <tp>
        <v>2.5099674315999998</v>
        <stp/>
        <stp>StudyData</stp>
        <stp>S.SYF</stp>
        <stp>StdDev</stp>
        <stp>InputChoice=Close,Period1=21</stp>
        <stp>STDDEV</stp>
        <stp>D</stp>
        <stp/>
        <stp>all</stp>
        <stp/>
        <stp/>
        <stp/>
        <stp>T</stp>
        <tr r="R426" s="1"/>
      </tp>
      <tp>
        <v>19.091032620899998</v>
        <stp/>
        <stp>StudyData</stp>
        <stp>S.SYK</stp>
        <stp>StdDev</stp>
        <stp>InputChoice=Close,Period1=21</stp>
        <stp>STDDEV</stp>
        <stp>D</stp>
        <stp/>
        <stp>all</stp>
        <stp/>
        <stp/>
        <stp/>
        <stp>T</stp>
        <tr r="R427" s="1"/>
      </tp>
      <tp>
        <v>3.1605091584</v>
        <stp/>
        <stp>StudyData</stp>
        <stp>S.SWK</stp>
        <stp>StdDev</stp>
        <stp>InputChoice=Close,Period1=21</stp>
        <stp>STDDEV</stp>
        <stp>D</stp>
        <stp/>
        <stp>all</stp>
        <stp/>
        <stp/>
        <stp/>
        <stp>T</stp>
        <tr r="R424" s="1"/>
      </tp>
      <tp>
        <v>5.0332020526000001</v>
        <stp/>
        <stp>StudyData</stp>
        <stp>S.STT</stp>
        <stp>StdDev</stp>
        <stp>InputChoice=Close,Period1=21</stp>
        <stp>STDDEV</stp>
        <stp>D</stp>
        <stp/>
        <stp>all</stp>
        <stp/>
        <stp/>
        <stp/>
        <stp>T</stp>
        <tr r="R420" s="1"/>
      </tp>
      <tp>
        <v>5.5590525954999999</v>
        <stp/>
        <stp>StudyData</stp>
        <stp>S.STZ</stp>
        <stp>StdDev</stp>
        <stp>InputChoice=Close,Period1=21</stp>
        <stp>STDDEV</stp>
        <stp>D</stp>
        <stp/>
        <stp>all</stp>
        <stp/>
        <stp/>
        <stp/>
        <stp>T</stp>
        <tr r="R422" s="1"/>
      </tp>
      <tp>
        <v>48.306975764199997</v>
        <stp/>
        <stp>StudyData</stp>
        <stp>S.STX</stp>
        <stp>StdDev</stp>
        <stp>InputChoice=Close,Period1=21</stp>
        <stp>STDDEV</stp>
        <stp>D</stp>
        <stp/>
        <stp>all</stp>
        <stp/>
        <stp/>
        <stp/>
        <stp>T</stp>
        <tr r="R421" s="1"/>
      </tp>
      <tp>
        <v>9.2681252461000003</v>
        <stp/>
        <stp>StudyData</stp>
        <stp>S.STE</stp>
        <stp>StdDev</stp>
        <stp>InputChoice=Close,Period1=21</stp>
        <stp>STDDEV</stp>
        <stp>D</stp>
        <stp/>
        <stp>all</stp>
        <stp/>
        <stp/>
        <stp/>
        <stp>T</stp>
        <tr r="R418" s="1"/>
      </tp>
      <tp>
        <v>2.3425961914000002</v>
        <stp/>
        <stp>StudyData</stp>
        <stp>S.SRE</stp>
        <stp>StdDev</stp>
        <stp>InputChoice=Close,Period1=21</stp>
        <stp>STDDEV</stp>
        <stp>D</stp>
        <stp/>
        <stp>all</stp>
        <stp/>
        <stp/>
        <stp/>
        <stp>T</stp>
        <tr r="R417" s="1"/>
      </tp>
      <tp>
        <v>3.4650017588000002</v>
        <stp/>
        <stp>StudyData</stp>
        <stp>S.SPG</stp>
        <stp>StdDev</stp>
        <stp>InputChoice=Close,Period1=21</stp>
        <stp>STDDEV</stp>
        <stp>D</stp>
        <stp/>
        <stp>all</stp>
        <stp/>
        <stp/>
        <stp/>
        <stp>T</stp>
        <tr r="R415" s="1"/>
      </tp>
      <tp>
        <v>6.3159945256999999</v>
        <stp/>
        <stp>StudyData</stp>
        <stp>S.SNA</stp>
        <stp>StdDev</stp>
        <stp>InputChoice=Close,Period1=21</stp>
        <stp>STDDEV</stp>
        <stp>D</stp>
        <stp/>
        <stp>all</stp>
        <stp/>
        <stp/>
        <stp/>
        <stp>T</stp>
        <tr r="R410" s="1"/>
      </tp>
      <tp>
        <v>2.8063153593000001</v>
        <stp/>
        <stp>StudyData</stp>
        <stp>S.SLB</stp>
        <stp>StdDev</stp>
        <stp>InputChoice=Close,Period1=21</stp>
        <stp>STDDEV</stp>
        <stp>D</stp>
        <stp/>
        <stp>all</stp>
        <stp/>
        <stp/>
        <stp/>
        <stp>T</stp>
        <tr r="R408" s="1"/>
      </tp>
      <tp>
        <v>4.0011886556</v>
        <stp/>
        <stp>StudyData</stp>
        <stp>S.SJM</stp>
        <stp>StdDev</stp>
        <stp>InputChoice=Close,Period1=21</stp>
        <stp>STDDEV</stp>
        <stp>D</stp>
        <stp/>
        <stp>all</stp>
        <stp/>
        <stp/>
        <stp/>
        <stp>T</stp>
        <tr r="R407" s="1"/>
      </tp>
      <tp>
        <v>6.6112311504000001</v>
        <stp/>
        <stp>StudyData</stp>
        <stp>S.SHW</stp>
        <stp>StdDev</stp>
        <stp>InputChoice=Close,Period1=21</stp>
        <stp>STDDEV</stp>
        <stp>D</stp>
        <stp/>
        <stp>all</stp>
        <stp/>
        <stp/>
        <stp/>
        <stp>T</stp>
        <tr r="R406" s="1"/>
      </tp>
      <tp>
        <v>5.9201039933999997</v>
        <stp/>
        <stp>StudyData</stp>
        <stp>S.RTX</stp>
        <stp>StdDev</stp>
        <stp>InputChoice=Close,Period1=21</stp>
        <stp>STDDEV</stp>
        <stp>D</stp>
        <stp/>
        <stp>all</stp>
        <stp/>
        <stp/>
        <stp/>
        <stp>T</stp>
        <tr r="R401" s="1"/>
      </tp>
      <tp>
        <v>4.4445413028000003</v>
        <stp/>
        <stp>StudyData</stp>
        <stp>S.RSG</stp>
        <stp>StdDev</stp>
        <stp>InputChoice=Close,Period1=21</stp>
        <stp>STDDEV</stp>
        <stp>D</stp>
        <stp/>
        <stp>all</stp>
        <stp/>
        <stp/>
        <stp/>
        <stp>T</stp>
        <tr r="R400" s="1"/>
      </tp>
      <tp>
        <v>22.4596600532</v>
        <stp/>
        <stp>StudyData</stp>
        <stp>S.ROP</stp>
        <stp>StdDev</stp>
        <stp>InputChoice=Close,Period1=21</stp>
        <stp>STDDEV</stp>
        <stp>D</stp>
        <stp/>
        <stp>all</stp>
        <stp/>
        <stp/>
        <stp/>
        <stp>T</stp>
        <tr r="R398" s="1"/>
      </tp>
      <tp>
        <v>1.9745401026</v>
        <stp/>
        <stp>StudyData</stp>
        <stp>S.ROL</stp>
        <stp>StdDev</stp>
        <stp>InputChoice=Close,Period1=21</stp>
        <stp>STDDEV</stp>
        <stp>D</stp>
        <stp/>
        <stp>all</stp>
        <stp/>
        <stp/>
        <stp/>
        <stp>T</stp>
        <tr r="R397" s="1"/>
      </tp>
      <tp>
        <v>7.0162153295999996</v>
        <stp/>
        <stp>StudyData</stp>
        <stp>S.ROK</stp>
        <stp>StdDev</stp>
        <stp>InputChoice=Close,Period1=21</stp>
        <stp>STDDEV</stp>
        <stp>D</stp>
        <stp/>
        <stp>all</stp>
        <stp/>
        <stp/>
        <stp/>
        <stp>T</stp>
        <tr r="R396" s="1"/>
      </tp>
      <tp>
        <v>5.9829387055999996</v>
        <stp/>
        <stp>StudyData</stp>
        <stp>S.RMD</stp>
        <stp>StdDev</stp>
        <stp>InputChoice=Close,Period1=21</stp>
        <stp>STDDEV</stp>
        <stp>D</stp>
        <stp/>
        <stp>all</stp>
        <stp/>
        <stp/>
        <stp/>
        <stp>T</stp>
        <tr r="R395" s="1"/>
      </tp>
      <tp>
        <v>7.5266350029</v>
        <stp/>
        <stp>StudyData</stp>
        <stp>S.RJF</stp>
        <stp>StdDev</stp>
        <stp>InputChoice=Close,Period1=21</stp>
        <stp>STDDEV</stp>
        <stp>D</stp>
        <stp/>
        <stp>all</stp>
        <stp/>
        <stp/>
        <stp/>
        <stp>T</stp>
        <tr r="R393" s="1"/>
      </tp>
      <tp>
        <v>1.1759149474999999</v>
        <stp/>
        <stp>StudyData</stp>
        <stp>S.REG</stp>
        <stp>StdDev</stp>
        <stp>InputChoice=Close,Period1=21</stp>
        <stp>STDDEV</stp>
        <stp>D</stp>
        <stp/>
        <stp>all</stp>
        <stp/>
        <stp/>
        <stp/>
        <stp>T</stp>
        <tr r="R390" s="1"/>
      </tp>
      <tp>
        <v>12.1920253294</v>
        <stp/>
        <stp>StudyData</stp>
        <stp>S.RCL</stp>
        <stp>StdDev</stp>
        <stp>InputChoice=Close,Period1=21</stp>
        <stp>STDDEV</stp>
        <stp>D</stp>
        <stp/>
        <stp>all</stp>
        <stp/>
        <stp/>
        <stp/>
        <stp>T</stp>
        <tr r="R388" s="1"/>
      </tp>
      <tp>
        <v>21.091421163900002</v>
        <stp/>
        <stp>StudyData</stp>
        <stp>S.URI</stp>
        <stp>StdDev</stp>
        <stp>InputChoice=Close,Period1=21</stp>
        <stp>STDDEV</stp>
        <stp>D</stp>
        <stp/>
        <stp>all</stp>
        <stp/>
        <stp/>
        <stp/>
        <stp>T</stp>
        <tr r="R463" s="1"/>
      </tp>
      <tp>
        <v>1.6110781449</v>
        <stp/>
        <stp>StudyData</stp>
        <stp>S.USB</stp>
        <stp>StdDev</stp>
        <stp>InputChoice=Close,Period1=21</stp>
        <stp>STDDEV</stp>
        <stp>D</stp>
        <stp/>
        <stp>all</stp>
        <stp/>
        <stp/>
        <stp/>
        <stp>T</stp>
        <tr r="R464" s="1"/>
      </tp>
      <tp>
        <v>3.7066480081000002</v>
        <stp/>
        <stp>StudyData</stp>
        <stp>S.UPS</stp>
        <stp>StdDev</stp>
        <stp>InputChoice=Close,Period1=21</stp>
        <stp>STDDEV</stp>
        <stp>D</stp>
        <stp/>
        <stp>all</stp>
        <stp/>
        <stp/>
        <stp/>
        <stp>T</stp>
        <tr r="R462" s="1"/>
      </tp>
      <tp>
        <v>8.9869015291000007</v>
        <stp/>
        <stp>StudyData</stp>
        <stp>S.UNP</stp>
        <stp>StdDev</stp>
        <stp>InputChoice=Close,Period1=21</stp>
        <stp>STDDEV</stp>
        <stp>D</stp>
        <stp/>
        <stp>all</stp>
        <stp/>
        <stp/>
        <stp/>
        <stp>T</stp>
        <tr r="R461" s="1"/>
      </tp>
      <tp>
        <v>10.126581464399999</v>
        <stp/>
        <stp>StudyData</stp>
        <stp>S.UNH</stp>
        <stp>StdDev</stp>
        <stp>InputChoice=Close,Period1=21</stp>
        <stp>STDDEV</stp>
        <stp>D</stp>
        <stp/>
        <stp>all</stp>
        <stp/>
        <stp/>
        <stp/>
        <stp>T</stp>
        <tr r="R460" s="1"/>
      </tp>
      <tp>
        <v>4.1343871270000001</v>
        <stp/>
        <stp>StudyData</stp>
        <stp>S.UHS</stp>
        <stp>StdDev</stp>
        <stp>InputChoice=Close,Period1=21</stp>
        <stp>STDDEV</stp>
        <stp>D</stp>
        <stp/>
        <stp>all</stp>
        <stp/>
        <stp/>
        <stp/>
        <stp>T</stp>
        <tr r="R458" s="1"/>
      </tp>
      <tp>
        <v>1.1908683164</v>
        <stp/>
        <stp>StudyData</stp>
        <stp>S.UDR</stp>
        <stp>StdDev</stp>
        <stp>InputChoice=Close,Period1=21</stp>
        <stp>STDDEV</stp>
        <stp>D</stp>
        <stp/>
        <stp>all</stp>
        <stp/>
        <stp/>
        <stp/>
        <stp>T</stp>
        <tr r="R457" s="1"/>
      </tp>
      <tp>
        <v>2.8578157144</v>
        <stp/>
        <stp>StudyData</stp>
        <stp>S.UAL</stp>
        <stp>StdDev</stp>
        <stp>InputChoice=Close,Period1=21</stp>
        <stp>STDDEV</stp>
        <stp>D</stp>
        <stp/>
        <stp>all</stp>
        <stp/>
        <stp/>
        <stp/>
        <stp>T</stp>
        <tr r="R455" s="1"/>
      </tp>
      <tp>
        <v>1.7057418040000001</v>
        <stp/>
        <stp>StudyData</stp>
        <stp>S.TXT</stp>
        <stp>StdDev</stp>
        <stp>InputChoice=Close,Period1=21</stp>
        <stp>STDDEV</stp>
        <stp>D</stp>
        <stp/>
        <stp>all</stp>
        <stp/>
        <stp/>
        <stp/>
        <stp>T</stp>
        <tr r="R453" s="1"/>
      </tp>
      <tp>
        <v>7.3057690682</v>
        <stp/>
        <stp>StudyData</stp>
        <stp>S.TXN</stp>
        <stp>StdDev</stp>
        <stp>InputChoice=Close,Period1=21</stp>
        <stp>STDDEV</stp>
        <stp>D</stp>
        <stp/>
        <stp>all</stp>
        <stp/>
        <stp/>
        <stp/>
        <stp>T</stp>
        <tr r="R452" s="1"/>
      </tp>
      <tp>
        <v>18.3754011232</v>
        <stp/>
        <stp>StudyData</stp>
        <stp>S.TYL</stp>
        <stp>StdDev</stp>
        <stp>InputChoice=Close,Period1=21</stp>
        <stp>STDDEV</stp>
        <stp>D</stp>
        <stp/>
        <stp>all</stp>
        <stp/>
        <stp/>
        <stp/>
        <stp>T</stp>
        <tr r="R454" s="1"/>
      </tp>
      <tp>
        <v>6.0603657567999996</v>
        <stp/>
        <stp>StudyData</stp>
        <stp>S.TRV</stp>
        <stp>StdDev</stp>
        <stp>InputChoice=Close,Period1=21</stp>
        <stp>STDDEV</stp>
        <stp>D</stp>
        <stp/>
        <stp>all</stp>
        <stp/>
        <stp/>
        <stp/>
        <stp>T</stp>
        <tr r="R446" s="1"/>
      </tp>
      <tp>
        <v>1.4587938049</v>
        <stp/>
        <stp>StudyData</stp>
        <stp>S.TSN</stp>
        <stp>StdDev</stp>
        <stp>InputChoice=Close,Period1=21</stp>
        <stp>STDDEV</stp>
        <stp>D</stp>
        <stp/>
        <stp>all</stp>
        <stp/>
        <stp/>
        <stp/>
        <stp>T</stp>
        <tr r="R449" s="1"/>
      </tp>
      <tp>
        <v>4.2182129132000004</v>
        <stp/>
        <stp>StudyData</stp>
        <stp>S.TPR</stp>
        <stp>StdDev</stp>
        <stp>InputChoice=Close,Period1=21</stp>
        <stp>STDDEV</stp>
        <stp>D</stp>
        <stp/>
        <stp>all</stp>
        <stp/>
        <stp/>
        <stp/>
        <stp>T</stp>
        <tr r="R442" s="1"/>
      </tp>
      <tp>
        <v>13.0582197812</v>
        <stp/>
        <stp>StudyData</stp>
        <stp>S.TPL</stp>
        <stp>StdDev</stp>
        <stp>InputChoice=Close,Period1=21</stp>
        <stp>STDDEV</stp>
        <stp>D</stp>
        <stp/>
        <stp>all</stp>
        <stp/>
        <stp/>
        <stp/>
        <stp>T</stp>
        <tr r="R441" s="1"/>
      </tp>
      <tp>
        <v>26.935610574199998</v>
        <stp/>
        <stp>StudyData</stp>
        <stp>S.TMO</stp>
        <stp>StdDev</stp>
        <stp>InputChoice=Close,Period1=21</stp>
        <stp>STDDEV</stp>
        <stp>D</stp>
        <stp/>
        <stp>all</stp>
        <stp/>
        <stp/>
        <stp/>
        <stp>T</stp>
        <tr r="R439" s="1"/>
      </tp>
      <tp>
        <v>3.2618708375000001</v>
        <stp/>
        <stp>StudyData</stp>
        <stp>S.TJX</stp>
        <stp>StdDev</stp>
        <stp>InputChoice=Close,Period1=21</stp>
        <stp>STDDEV</stp>
        <stp>D</stp>
        <stp/>
        <stp>all</stp>
        <stp/>
        <stp/>
        <stp/>
        <stp>T</stp>
        <tr r="R437" s="1"/>
      </tp>
      <tp>
        <v>3.7040452850999999</v>
        <stp/>
        <stp>StudyData</stp>
        <stp>S.TKO</stp>
        <stp>StdDev</stp>
        <stp>InputChoice=Close,Period1=21</stp>
        <stp>STDDEV</stp>
        <stp>D</stp>
        <stp/>
        <stp>all</stp>
        <stp/>
        <stp/>
        <stp/>
        <stp>T</stp>
        <tr r="R438" s="1"/>
      </tp>
      <tp>
        <v>1.3731176767</v>
        <stp/>
        <stp>StudyData</stp>
        <stp>S.TFC</stp>
        <stp>StdDev</stp>
        <stp>InputChoice=Close,Period1=21</stp>
        <stp>STDDEV</stp>
        <stp>D</stp>
        <stp/>
        <stp>all</stp>
        <stp/>
        <stp/>
        <stp/>
        <stp>T</stp>
        <tr r="R435" s="1"/>
      </tp>
      <tp>
        <v>3.2151785004</v>
        <stp/>
        <stp>StudyData</stp>
        <stp>S.TGT</stp>
        <stp>StdDev</stp>
        <stp>InputChoice=Close,Period1=21</stp>
        <stp>STDDEV</stp>
        <stp>D</stp>
        <stp/>
        <stp>all</stp>
        <stp/>
        <stp/>
        <stp/>
        <stp>T</stp>
        <tr r="R436" s="1"/>
      </tp>
      <tp>
        <v>7.3977741028999997</v>
        <stp/>
        <stp>StudyData</stp>
        <stp>S.TDY</stp>
        <stp>StdDev</stp>
        <stp>InputChoice=Close,Period1=21</stp>
        <stp>STDDEV</stp>
        <stp>D</stp>
        <stp/>
        <stp>all</stp>
        <stp/>
        <stp/>
        <stp/>
        <stp>T</stp>
        <tr r="R431" s="1"/>
      </tp>
      <tp>
        <v>30.7196081767</v>
        <stp/>
        <stp>StudyData</stp>
        <stp>S.TDG</stp>
        <stp>StdDev</stp>
        <stp>InputChoice=Close,Period1=21</stp>
        <stp>STDDEV</stp>
        <stp>D</stp>
        <stp/>
        <stp>all</stp>
        <stp/>
        <stp/>
        <stp/>
        <stp>T</stp>
        <tr r="R430" s="1"/>
      </tp>
      <tp>
        <v>22.8407069776</v>
        <stp/>
        <stp>StudyData</stp>
        <stp>S.TER</stp>
        <stp>StdDev</stp>
        <stp>InputChoice=Close,Period1=21</stp>
        <stp>STDDEV</stp>
        <stp>D</stp>
        <stp/>
        <stp>all</stp>
        <stp/>
        <stp/>
        <stp/>
        <stp>T</stp>
        <tr r="R434" s="1"/>
      </tp>
      <tp>
        <v>5.1512591859999999</v>
        <stp/>
        <stp>StudyData</stp>
        <stp>S.TEL</stp>
        <stp>StdDev</stp>
        <stp>InputChoice=Close,Period1=21</stp>
        <stp>STDDEV</stp>
        <stp>D</stp>
        <stp/>
        <stp>all</stp>
        <stp/>
        <stp/>
        <stp/>
        <stp>T</stp>
        <tr r="R433" s="1"/>
      </tp>
      <tp>
        <v>15.994524162199999</v>
        <stp/>
        <stp>StudyData</stp>
        <stp>S.WTW</stp>
        <stp>StdDev</stp>
        <stp>InputChoice=Close,Period1=21</stp>
        <stp>STDDEV</stp>
        <stp>D</stp>
        <stp/>
        <stp>all</stp>
        <stp/>
        <stp/>
        <stp/>
        <stp>T</stp>
        <tr r="R494" s="1"/>
      </tp>
      <tp>
        <v>1.2920989621000001</v>
        <stp/>
        <stp>StudyData</stp>
        <stp>S.WRB</stp>
        <stp>StdDev</stp>
        <stp>InputChoice=Close,Period1=21</stp>
        <stp>STDDEV</stp>
        <stp>D</stp>
        <stp/>
        <stp>all</stp>
        <stp/>
        <stp/>
        <stp/>
        <stp>T</stp>
        <tr r="R491" s="1"/>
      </tp>
      <tp>
        <v>13.810974439400001</v>
        <stp/>
        <stp>StudyData</stp>
        <stp>S.WST</stp>
        <stp>StdDev</stp>
        <stp>InputChoice=Close,Period1=21</stp>
        <stp>STDDEV</stp>
        <stp>D</stp>
        <stp/>
        <stp>all</stp>
        <stp/>
        <stp/>
        <stp/>
        <stp>T</stp>
        <tr r="R493" s="1"/>
      </tp>
      <tp>
        <v>4.4354851307000001</v>
        <stp/>
        <stp>StudyData</stp>
        <stp>S.WSM</stp>
        <stp>StdDev</stp>
        <stp>InputChoice=Close,Period1=21</stp>
        <stp>STDDEV</stp>
        <stp>D</stp>
        <stp/>
        <stp>all</stp>
        <stp/>
        <stp/>
        <stp/>
        <stp>T</stp>
        <tr r="R492" s="1"/>
      </tp>
      <tp>
        <v>1.6595762101</v>
        <stp/>
        <stp>StudyData</stp>
        <stp>S.WMT</stp>
        <stp>StdDev</stp>
        <stp>InputChoice=Close,Period1=21</stp>
        <stp>STDDEV</stp>
        <stp>D</stp>
        <stp/>
        <stp>all</stp>
        <stp/>
        <stp/>
        <stp/>
        <stp>T</stp>
        <tr r="R490" s="1"/>
      </tp>
      <tp>
        <v>1.9469470257999999</v>
        <stp/>
        <stp>StudyData</stp>
        <stp>S.WMB</stp>
        <stp>StdDev</stp>
        <stp>InputChoice=Close,Period1=21</stp>
        <stp>STDDEV</stp>
        <stp>D</stp>
        <stp/>
        <stp>all</stp>
        <stp/>
        <stp/>
        <stp/>
        <stp>T</stp>
        <tr r="R489" s="1"/>
      </tp>
      <tp>
        <v>2.6867543578999999</v>
        <stp/>
        <stp>StudyData</stp>
        <stp>S.WFC</stp>
        <stp>StdDev</stp>
        <stp>InputChoice=Close,Period1=21</stp>
        <stp>STDDEV</stp>
        <stp>D</stp>
        <stp/>
        <stp>all</stp>
        <stp/>
        <stp/>
        <stp/>
        <stp>T</stp>
        <tr r="R487" s="1"/>
      </tp>
      <tp>
        <v>18.3571736273</v>
        <stp/>
        <stp>StudyData</stp>
        <stp>S.WDC</stp>
        <stp>StdDev</stp>
        <stp>InputChoice=Close,Period1=21</stp>
        <stp>STDDEV</stp>
        <stp>D</stp>
        <stp/>
        <stp>all</stp>
        <stp/>
        <stp/>
        <stp/>
        <stp>T</stp>
        <tr r="R484" s="1"/>
      </tp>
      <tp>
        <v>1.9329612591000001</v>
        <stp/>
        <stp>StudyData</stp>
        <stp>S.WEC</stp>
        <stp>StdDev</stp>
        <stp>InputChoice=Close,Period1=21</stp>
        <stp>STDDEV</stp>
        <stp>D</stp>
        <stp/>
        <stp>all</stp>
        <stp/>
        <stp/>
        <stp/>
        <stp>T</stp>
        <tr r="R485" s="1"/>
      </tp>
      <tp>
        <v>1.1987506724000001</v>
        <stp/>
        <stp>StudyData</stp>
        <stp>S.WBD</stp>
        <stp>StdDev</stp>
        <stp>InputChoice=Close,Period1=21</stp>
        <stp>STDDEV</stp>
        <stp>D</stp>
        <stp/>
        <stp>all</stp>
        <stp/>
        <stp/>
        <stp/>
        <stp>T</stp>
        <tr r="R482" s="1"/>
      </tp>
      <tp>
        <v>9.7136397077000005</v>
        <stp/>
        <stp>StudyData</stp>
        <stp>S.WAT</stp>
        <stp>StdDev</stp>
        <stp>InputChoice=Close,Period1=21</stp>
        <stp>STDDEV</stp>
        <stp>D</stp>
        <stp/>
        <stp>all</stp>
        <stp/>
        <stp/>
        <stp/>
        <stp>T</stp>
        <tr r="R481" s="1"/>
      </tp>
      <tp>
        <v>4.7616978526000002</v>
        <stp/>
        <stp>StudyData</stp>
        <stp>S.WAB</stp>
        <stp>StdDev</stp>
        <stp>InputChoice=Close,Period1=21</stp>
        <stp>STDDEV</stp>
        <stp>D</stp>
        <stp/>
        <stp>all</stp>
        <stp/>
        <stp/>
        <stp/>
        <stp>T</stp>
        <tr r="R480" s="1"/>
      </tp>
      <tp>
        <v>2.0091560258999999</v>
        <stp/>
        <stp>StudyData</stp>
        <stp>S.VTR</stp>
        <stp>StdDev</stp>
        <stp>InputChoice=Close,Period1=21</stp>
        <stp>STDDEV</stp>
        <stp>D</stp>
        <stp/>
        <stp>all</stp>
        <stp/>
        <stp/>
        <stp/>
        <stp>T</stp>
        <tr r="R477" s="1"/>
      </tp>
      <tp>
        <v>13.089191313900001</v>
        <stp/>
        <stp>StudyData</stp>
        <stp>S.VRT</stp>
        <stp>StdDev</stp>
        <stp>InputChoice=Close,Period1=21</stp>
        <stp>STDDEV</stp>
        <stp>D</stp>
        <stp/>
        <stp>all</stp>
        <stp/>
        <stp/>
        <stp/>
        <stp>T</stp>
        <tr r="R474" s="1"/>
      </tp>
      <tp>
        <v>4.5411912688999996</v>
        <stp/>
        <stp>StudyData</stp>
        <stp>S.VST</stp>
        <stp>StdDev</stp>
        <stp>InputChoice=Close,Period1=21</stp>
        <stp>STDDEV</stp>
        <stp>D</stp>
        <stp/>
        <stp>all</stp>
        <stp/>
        <stp/>
        <stp/>
        <stp>T</stp>
        <tr r="R476" s="1"/>
      </tp>
      <tp>
        <v>15.8383095939</v>
        <stp/>
        <stp>StudyData</stp>
        <stp>S.VLO</stp>
        <stp>StdDev</stp>
        <stp>InputChoice=Close,Period1=21</stp>
        <stp>STDDEV</stp>
        <stp>D</stp>
        <stp/>
        <stp>all</stp>
        <stp/>
        <stp/>
        <stp/>
        <stp>T</stp>
        <tr r="R468" s="1"/>
      </tp>
      <tp>
        <v>9.2659108486000008</v>
        <stp/>
        <stp>StudyData</stp>
        <stp>S.VMC</stp>
        <stp>StdDev</stp>
        <stp>InputChoice=Close,Period1=21</stp>
        <stp>STDDEV</stp>
        <stp>D</stp>
        <stp/>
        <stp>all</stp>
        <stp/>
        <stp/>
        <stp/>
        <stp>T</stp>
        <tr r="R470" s="1"/>
      </tp>
      <tp>
        <v>0.89945813870000002</v>
        <stp/>
        <stp>StudyData</stp>
        <stp>S.IVZ</stp>
        <stp>StdDev</stp>
        <stp>InputChoice=Close,Period1=21</stp>
        <stp>STDDEV</stp>
        <stp>D</stp>
        <stp/>
        <stp>all</stp>
        <stp/>
        <stp/>
        <stp/>
        <stp>T</stp>
        <tr r="R257" s="1"/>
      </tp>
      <tp>
        <v>3.6042113186</v>
        <stp/>
        <stp>StudyData</stp>
        <stp>S.ITW</stp>
        <stp>StdDev</stp>
        <stp>InputChoice=Close,Period1=21</stp>
        <stp>STDDEV</stp>
        <stp>D</stp>
        <stp/>
        <stp>all</stp>
        <stp/>
        <stp/>
        <stp/>
        <stp>T</stp>
        <tr r="R256" s="1"/>
      </tp>
      <tp>
        <v>2.0046966396000001</v>
        <stp/>
        <stp>StudyData</stp>
        <stp>S.IRM</stp>
        <stp>StdDev</stp>
        <stp>InputChoice=Close,Period1=21</stp>
        <stp>STDDEV</stp>
        <stp>D</stp>
        <stp/>
        <stp>all</stp>
        <stp/>
        <stp/>
        <stp/>
        <stp>T</stp>
        <tr r="R253" s="1"/>
      </tp>
      <tp>
        <v>5.1091119081</v>
        <stp/>
        <stp>StudyData</stp>
        <stp>S.IQV</stp>
        <stp>StdDev</stp>
        <stp>InputChoice=Close,Period1=21</stp>
        <stp>STDDEV</stp>
        <stp>D</stp>
        <stp/>
        <stp>all</stp>
        <stp/>
        <stp/>
        <stp/>
        <stp>T</stp>
        <tr r="R251" s="1"/>
      </tp>
      <tp>
        <v>1.2684670342</v>
        <stp/>
        <stp>StudyData</stp>
        <stp>S.IFF</stp>
        <stp>StdDev</stp>
        <stp>InputChoice=Close,Period1=21</stp>
        <stp>STDDEV</stp>
        <stp>D</stp>
        <stp/>
        <stp>all</stp>
        <stp/>
        <stp/>
        <stp/>
        <stp>T</stp>
        <tr r="R244" s="1"/>
      </tp>
      <tp>
        <v>3.0299648636000001</v>
        <stp/>
        <stp>StudyData</stp>
        <stp>S.IEX</stp>
        <stp>StdDev</stp>
        <stp>InputChoice=Close,Period1=21</stp>
        <stp>STDDEV</stp>
        <stp>D</stp>
        <stp/>
        <stp>all</stp>
        <stp/>
        <stp/>
        <stp/>
        <stp>T</stp>
        <tr r="R243" s="1"/>
      </tp>
      <tp>
        <v>6.2380847328</v>
        <stp/>
        <stp>StudyData</stp>
        <stp>S.IBM</stp>
        <stp>StdDev</stp>
        <stp>InputChoice=Close,Period1=21</stp>
        <stp>STDDEV</stp>
        <stp>D</stp>
        <stp/>
        <stp>all</stp>
        <stp/>
        <stp/>
        <stp/>
        <stp>T</stp>
        <tr r="R240" s="1"/>
      </tp>
      <tp>
        <v>2.9753169004000002</v>
        <stp/>
        <stp>StudyData</stp>
        <stp>S.ICE</stp>
        <stp>StdDev</stp>
        <stp>InputChoice=Close,Period1=21</stp>
        <stp>STDDEV</stp>
        <stp>D</stp>
        <stp/>
        <stp>all</stp>
        <stp/>
        <stp/>
        <stp/>
        <stp>T</stp>
        <tr r="R241" s="1"/>
      </tp>
      <tp>
        <v>13.011780847200001</v>
        <stp/>
        <stp>StudyData</stp>
        <stp>S.HWM</stp>
        <stp>StdDev</stp>
        <stp>InputChoice=Close,Period1=21</stp>
        <stp>STDDEV</stp>
        <stp>D</stp>
        <stp/>
        <stp>all</stp>
        <stp/>
        <stp/>
        <stp/>
        <stp>T</stp>
        <tr r="R238" s="1"/>
      </tp>
      <tp>
        <v>11.022973803599999</v>
        <stp/>
        <stp>StudyData</stp>
        <stp>S.HUM</stp>
        <stp>StdDev</stp>
        <stp>InputChoice=Close,Period1=21</stp>
        <stp>STDDEV</stp>
        <stp>D</stp>
        <stp/>
        <stp>all</stp>
        <stp/>
        <stp/>
        <stp/>
        <stp>T</stp>
        <tr r="R237" s="1"/>
      </tp>
      <tp>
        <v>0.70942345090000003</v>
        <stp/>
        <stp>StudyData</stp>
        <stp>S.HRL</stp>
        <stp>StdDev</stp>
        <stp>InputChoice=Close,Period1=21</stp>
        <stp>STDDEV</stp>
        <stp>D</stp>
        <stp/>
        <stp>all</stp>
        <stp/>
        <stp/>
        <stp/>
        <stp>T</stp>
        <tr r="R232" s="1"/>
      </tp>
      <tp>
        <v>0.20696489339999999</v>
        <stp/>
        <stp>StudyData</stp>
        <stp>S.HST</stp>
        <stp>StdDev</stp>
        <stp>InputChoice=Close,Period1=21</stp>
        <stp>STDDEV</stp>
        <stp>D</stp>
        <stp/>
        <stp>all</stp>
        <stp/>
        <stp/>
        <stp/>
        <stp>T</stp>
        <tr r="R234" s="1"/>
      </tp>
      <tp>
        <v>3.7043815448999999</v>
        <stp/>
        <stp>StudyData</stp>
        <stp>S.HSY</stp>
        <stp>StdDev</stp>
        <stp>InputChoice=Close,Period1=21</stp>
        <stp>STDDEV</stp>
        <stp>D</stp>
        <stp/>
        <stp>all</stp>
        <stp/>
        <stp/>
        <stp/>
        <stp>T</stp>
        <tr r="R235" s="1"/>
      </tp>
      <tp>
        <v>1.3844728525000001</v>
        <stp/>
        <stp>StudyData</stp>
        <stp>S.HPQ</stp>
        <stp>StdDev</stp>
        <stp>InputChoice=Close,Period1=21</stp>
        <stp>STDDEV</stp>
        <stp>D</stp>
        <stp/>
        <stp>all</stp>
        <stp/>
        <stp/>
        <stp/>
        <stp>T</stp>
        <tr r="R231" s="1"/>
      </tp>
      <tp>
        <v>4.2564504604</v>
        <stp/>
        <stp>StudyData</stp>
        <stp>S.HPE</stp>
        <stp>StdDev</stp>
        <stp>InputChoice=Close,Period1=21</stp>
        <stp>STDDEV</stp>
        <stp>D</stp>
        <stp/>
        <stp>all</stp>
        <stp/>
        <stp/>
        <stp/>
        <stp>T</stp>
        <tr r="R230" s="1"/>
      </tp>
      <tp>
        <v>4.1733960352999997</v>
        <stp/>
        <stp>StudyData</stp>
        <stp>S.HON</stp>
        <stp>StdDev</stp>
        <stp>InputChoice=Close,Period1=21</stp>
        <stp>STDDEV</stp>
        <stp>D</stp>
        <stp/>
        <stp>all</stp>
        <stp/>
        <stp/>
        <stp/>
        <stp>T</stp>
        <tr r="R227" s="1"/>
      </tp>
      <tp>
        <v>4.5082544098000001</v>
        <stp/>
        <stp>StudyData</stp>
        <stp>S.HLT</stp>
        <stp>StdDev</stp>
        <stp>InputChoice=Close,Period1=21</stp>
        <stp>STDDEV</stp>
        <stp>D</stp>
        <stp/>
        <stp>all</stp>
        <stp/>
        <stp/>
        <stp/>
        <stp>T</stp>
        <tr r="R226" s="1"/>
      </tp>
      <tp>
        <v>4.9020847062000001</v>
        <stp/>
        <stp>StudyData</stp>
        <stp>S.HIG</stp>
        <stp>StdDev</stp>
        <stp>InputChoice=Close,Period1=21</stp>
        <stp>STDDEV</stp>
        <stp>D</stp>
        <stp/>
        <stp>all</stp>
        <stp/>
        <stp/>
        <stp/>
        <stp>T</stp>
        <tr r="R224" s="1"/>
      </tp>
      <tp>
        <v>9.0972450790000003</v>
        <stp/>
        <stp>StudyData</stp>
        <stp>S.HII</stp>
        <stp>StdDev</stp>
        <stp>InputChoice=Close,Period1=21</stp>
        <stp>STDDEV</stp>
        <stp>D</stp>
        <stp/>
        <stp>all</stp>
        <stp/>
        <stp/>
        <stp/>
        <stp>T</stp>
        <tr r="R225" s="1"/>
      </tp>
      <tp>
        <v>10.792462348200001</v>
        <stp/>
        <stp>StudyData</stp>
        <stp>S.HCA</stp>
        <stp>StdDev</stp>
        <stp>InputChoice=Close,Period1=21</stp>
        <stp>STDDEV</stp>
        <stp>D</stp>
        <stp/>
        <stp>all</stp>
        <stp/>
        <stp/>
        <stp/>
        <stp>T</stp>
        <tr r="R222" s="1"/>
      </tp>
      <tp>
        <v>2.4764015478000001</v>
        <stp/>
        <stp>StudyData</stp>
        <stp>S.HAS</stp>
        <stp>StdDev</stp>
        <stp>InputChoice=Close,Period1=21</stp>
        <stp>STDDEV</stp>
        <stp>D</stp>
        <stp/>
        <stp>all</stp>
        <stp/>
        <stp/>
        <stp/>
        <stp>T</stp>
        <tr r="R220" s="1"/>
      </tp>
      <tp>
        <v>1.7374354912000001</v>
        <stp/>
        <stp>StudyData</stp>
        <stp>S.HAL</stp>
        <stp>StdDev</stp>
        <stp>InputChoice=Close,Period1=21</stp>
        <stp>STDDEV</stp>
        <stp>D</stp>
        <stp/>
        <stp>all</stp>
        <stp/>
        <stp/>
        <stp/>
        <stp>T</stp>
        <tr r="R219" s="1"/>
      </tp>
      <tp>
        <v>4.3767810368999998</v>
        <stp/>
        <stp>StudyData</stp>
        <stp>S.KMB</stp>
        <stp>StdDev</stp>
        <stp>InputChoice=Close,Period1=21</stp>
        <stp>STDDEV</stp>
        <stp>D</stp>
        <stp/>
        <stp>all</stp>
        <stp/>
        <stp/>
        <stp/>
        <stp>T</stp>
        <tr r="R272" s="1"/>
      </tp>
      <tp>
        <v>0.46943638710000002</v>
        <stp/>
        <stp>StudyData</stp>
        <stp>S.KMI</stp>
        <stp>StdDev</stp>
        <stp>InputChoice=Close,Period1=21</stp>
        <stp>STDDEV</stp>
        <stp>D</stp>
        <stp/>
        <stp>all</stp>
        <stp/>
        <stp/>
        <stp/>
        <stp>T</stp>
        <tr r="R273" s="1"/>
      </tp>
      <tp>
        <v>4.6105111103</v>
        <stp/>
        <stp>StudyData</stp>
        <stp>S.KKR</stp>
        <stp>StdDev</stp>
        <stp>InputChoice=Close,Period1=21</stp>
        <stp>STDDEV</stp>
        <stp>D</stp>
        <stp/>
        <stp>all</stp>
        <stp/>
        <stp/>
        <stp/>
        <stp>T</stp>
        <tr r="R270" s="1"/>
      </tp>
      <tp>
        <v>0.72762434549999999</v>
        <stp/>
        <stp>StudyData</stp>
        <stp>S.KHC</stp>
        <stp>StdDev</stp>
        <stp>InputChoice=Close,Period1=21</stp>
        <stp>STDDEV</stp>
        <stp>D</stp>
        <stp/>
        <stp>all</stp>
        <stp/>
        <stp/>
        <stp/>
        <stp>T</stp>
        <tr r="R268" s="1"/>
      </tp>
      <tp>
        <v>0.63055998579999994</v>
        <stp/>
        <stp>StudyData</stp>
        <stp>S.KIM</stp>
        <stp>StdDev</stp>
        <stp>InputChoice=Close,Period1=21</stp>
        <stp>STDDEV</stp>
        <stp>D</stp>
        <stp/>
        <stp>all</stp>
        <stp/>
        <stp/>
        <stp/>
        <stp>T</stp>
        <tr r="R269" s="1"/>
      </tp>
      <tp>
        <v>0.57088823659999999</v>
        <stp/>
        <stp>StudyData</stp>
        <stp>S.KDP</stp>
        <stp>StdDev</stp>
        <stp>InputChoice=Close,Period1=21</stp>
        <stp>STDDEV</stp>
        <stp>D</stp>
        <stp/>
        <stp>all</stp>
        <stp/>
        <stp/>
        <stp/>
        <stp>T</stp>
        <tr r="R265" s="1"/>
      </tp>
      <tp>
        <v>0.63109881499999998</v>
        <stp/>
        <stp>StudyData</stp>
        <stp>S.KEY</stp>
        <stp>StdDev</stp>
        <stp>InputChoice=Close,Period1=21</stp>
        <stp>STDDEV</stp>
        <stp>D</stp>
        <stp/>
        <stp>all</stp>
        <stp/>
        <stp/>
        <stp/>
        <stp>T</stp>
        <tr r="R266" s="1"/>
      </tp>
      <tp>
        <v>6.6992593086000003</v>
        <stp/>
        <stp>StudyData</stp>
        <stp>S.JPM</stp>
        <stp>StdDev</stp>
        <stp>InputChoice=Close,Period1=21</stp>
        <stp>STDDEV</stp>
        <stp>D</stp>
        <stp/>
        <stp>all</stp>
        <stp/>
        <stp/>
        <stp/>
        <stp>T</stp>
        <tr r="R264" s="1"/>
      </tp>
      <tp>
        <v>3.2543355348</v>
        <stp/>
        <stp>StudyData</stp>
        <stp>S.JNJ</stp>
        <stp>StdDev</stp>
        <stp>InputChoice=Close,Period1=21</stp>
        <stp>STDDEV</stp>
        <stp>D</stp>
        <stp/>
        <stp>all</stp>
        <stp/>
        <stp/>
        <stp/>
        <stp>T</stp>
        <tr r="R263" s="1"/>
      </tp>
      <tp>
        <v>6.9066603958000004</v>
        <stp/>
        <stp>StudyData</stp>
        <stp>S.JBL</stp>
        <stp>StdDev</stp>
        <stp>InputChoice=Close,Period1=21</stp>
        <stp>STDDEV</stp>
        <stp>D</stp>
        <stp/>
        <stp>all</stp>
        <stp/>
        <stp/>
        <stp/>
        <stp>T</stp>
        <tr r="R260" s="1"/>
      </tp>
      <tp>
        <v>3.6772304229000001</v>
        <stp/>
        <stp>StudyData</stp>
        <stp>S.JCI</stp>
        <stp>StdDev</stp>
        <stp>InputChoice=Close,Period1=21</stp>
        <stp>STDDEV</stp>
        <stp>D</stp>
        <stp/>
        <stp>all</stp>
        <stp/>
        <stp/>
        <stp/>
        <stp>T</stp>
        <tr r="R261" s="1"/>
      </tp>
      <tp>
        <v>76.534849649600005</v>
        <stp/>
        <stp>StudyData</stp>
        <stp>S.MTD</stp>
        <stp>StdDev</stp>
        <stp>InputChoice=Close,Period1=21</stp>
        <stp>STDDEV</stp>
        <stp>D</stp>
        <stp/>
        <stp>all</stp>
        <stp/>
        <stp/>
        <stp/>
        <stp>T</stp>
        <tr r="R325" s="1"/>
      </tp>
      <tp>
        <v>7.3955986482</v>
        <stp/>
        <stp>StudyData</stp>
        <stp>S.MTB</stp>
        <stp>StdDev</stp>
        <stp>InputChoice=Close,Period1=21</stp>
        <stp>STDDEV</stp>
        <stp>D</stp>
        <stp/>
        <stp>all</stp>
        <stp/>
        <stp/>
        <stp/>
        <stp>T</stp>
        <tr r="R324" s="1"/>
      </tp>
      <tp>
        <v>2.3905108136000002</v>
        <stp/>
        <stp>StudyData</stp>
        <stp>S.MRK</stp>
        <stp>StdDev</stp>
        <stp>InputChoice=Close,Period1=21</stp>
        <stp>STDDEV</stp>
        <stp>D</stp>
        <stp/>
        <stp>all</stp>
        <stp/>
        <stp/>
        <stp/>
        <stp>T</stp>
        <tr r="R316" s="1"/>
      </tp>
      <tp>
        <v>10.426393967099999</v>
        <stp/>
        <stp>StudyData</stp>
        <stp>S.MSI</stp>
        <stp>StdDev</stp>
        <stp>InputChoice=Close,Period1=21</stp>
        <stp>STDDEV</stp>
        <stp>D</stp>
        <stp/>
        <stp>all</stp>
        <stp/>
        <stp/>
        <stp/>
        <stp>T</stp>
        <tr r="R323" s="1"/>
      </tp>
      <tp>
        <v>13.566675675700001</v>
        <stp/>
        <stp>StudyData</stp>
        <stp>S.MPC</stp>
        <stp>StdDev</stp>
        <stp>InputChoice=Close,Period1=21</stp>
        <stp>STDDEV</stp>
        <stp>D</stp>
        <stp/>
        <stp>all</stp>
        <stp/>
        <stp/>
        <stp/>
        <stp>T</stp>
        <tr r="R314" s="1"/>
      </tp>
      <tp>
        <v>0.95729517860000002</v>
        <stp/>
        <stp>StudyData</stp>
        <stp>S.MOS</stp>
        <stp>StdDev</stp>
        <stp>InputChoice=Close,Period1=21</stp>
        <stp>STDDEV</stp>
        <stp>D</stp>
        <stp/>
        <stp>all</stp>
        <stp/>
        <stp/>
        <stp/>
        <stp>T</stp>
        <tr r="R313" s="1"/>
      </tp>
      <tp>
        <v>12.3835106514</v>
        <stp/>
        <stp>StudyData</stp>
        <stp>S.MLM</stp>
        <stp>StdDev</stp>
        <stp>InputChoice=Close,Period1=21</stp>
        <stp>STDDEV</stp>
        <stp>D</stp>
        <stp/>
        <stp>all</stp>
        <stp/>
        <stp/>
        <stp/>
        <stp>T</stp>
        <tr r="R309" s="1"/>
      </tp>
      <tp>
        <v>3.1678914209000002</v>
        <stp/>
        <stp>StudyData</stp>
        <stp>S.MMM</stp>
        <stp>StdDev</stp>
        <stp>InputChoice=Close,Period1=21</stp>
        <stp>STDDEV</stp>
        <stp>D</stp>
        <stp/>
        <stp>all</stp>
        <stp/>
        <stp/>
        <stp/>
        <stp>T</stp>
        <tr r="R310" s="1"/>
      </tp>
      <tp>
        <v>2.1911377882999998</v>
        <stp/>
        <stp>StudyData</stp>
        <stp>S.MKC</stp>
        <stp>StdDev</stp>
        <stp>InputChoice=Close,Period1=21</stp>
        <stp>STDDEV</stp>
        <stp>D</stp>
        <stp/>
        <stp>all</stp>
        <stp/>
        <stp/>
        <stp/>
        <stp>T</stp>
        <tr r="R308" s="1"/>
      </tp>
      <tp>
        <v>2.7554809532000002</v>
        <stp/>
        <stp>StudyData</stp>
        <stp>S.MGM</stp>
        <stp>StdDev</stp>
        <stp>InputChoice=Close,Period1=21</stp>
        <stp>STDDEV</stp>
        <stp>D</stp>
        <stp/>
        <stp>all</stp>
        <stp/>
        <stp/>
        <stp/>
        <stp>T</stp>
        <tr r="R307" s="1"/>
      </tp>
      <tp>
        <v>1.6432183177999999</v>
        <stp/>
        <stp>StudyData</stp>
        <stp>S.MDT</stp>
        <stp>StdDev</stp>
        <stp>InputChoice=Close,Period1=21</stp>
        <stp>STDDEV</stp>
        <stp>D</stp>
        <stp/>
        <stp>all</stp>
        <stp/>
        <stp/>
        <stp/>
        <stp>T</stp>
        <tr r="R304" s="1"/>
      </tp>
      <tp>
        <v>1.0752009779</v>
        <stp/>
        <stp>StudyData</stp>
        <stp>S.MET</stp>
        <stp>StdDev</stp>
        <stp>InputChoice=Close,Period1=21</stp>
        <stp>STDDEV</stp>
        <stp>D</stp>
        <stp/>
        <stp>all</stp>
        <stp/>
        <stp/>
        <stp/>
        <stp>T</stp>
        <tr r="R305" s="1"/>
      </tp>
      <tp>
        <v>8.5415071397000002</v>
        <stp/>
        <stp>StudyData</stp>
        <stp>S.MCD</stp>
        <stp>StdDev</stp>
        <stp>InputChoice=Close,Period1=21</stp>
        <stp>STDDEV</stp>
        <stp>D</stp>
        <stp/>
        <stp>all</stp>
        <stp/>
        <stp/>
        <stp/>
        <stp>T</stp>
        <tr r="R299" s="1"/>
      </tp>
      <tp>
        <v>14.9353470611</v>
        <stp/>
        <stp>StudyData</stp>
        <stp>S.MCO</stp>
        <stp>StdDev</stp>
        <stp>InputChoice=Close,Period1=21</stp>
        <stp>STDDEV</stp>
        <stp>D</stp>
        <stp/>
        <stp>all</stp>
        <stp/>
        <stp/>
        <stp/>
        <stp>T</stp>
        <tr r="R302" s="1"/>
      </tp>
      <tp>
        <v>16.174600157299999</v>
        <stp/>
        <stp>StudyData</stp>
        <stp>S.MCK</stp>
        <stp>StdDev</stp>
        <stp>InputChoice=Close,Period1=21</stp>
        <stp>STDDEV</stp>
        <stp>D</stp>
        <stp/>
        <stp>all</stp>
        <stp/>
        <stp/>
        <stp/>
        <stp>T</stp>
        <tr r="R301" s="1"/>
      </tp>
      <tp>
        <v>7.7939998725999997</v>
        <stp/>
        <stp>StudyData</stp>
        <stp>S.MAR</stp>
        <stp>StdDev</stp>
        <stp>InputChoice=Close,Period1=21</stp>
        <stp>STDDEV</stp>
        <stp>D</stp>
        <stp/>
        <stp>all</stp>
        <stp/>
        <stp/>
        <stp/>
        <stp>T</stp>
        <tr r="R297" s="1"/>
      </tp>
      <tp>
        <v>1.6958939340999999</v>
        <stp/>
        <stp>StudyData</stp>
        <stp>S.MAS</stp>
        <stp>StdDev</stp>
        <stp>InputChoice=Close,Period1=21</stp>
        <stp>STDDEV</stp>
        <stp>D</stp>
        <stp/>
        <stp>all</stp>
        <stp/>
        <stp/>
        <stp/>
        <stp>T</stp>
        <tr r="R298" s="1"/>
      </tp>
      <tp>
        <v>4.4213351530000002</v>
        <stp/>
        <stp>StudyData</stp>
        <stp>S.MAA</stp>
        <stp>StdDev</stp>
        <stp>InputChoice=Close,Period1=21</stp>
        <stp>STDDEV</stp>
        <stp>D</stp>
        <stp/>
        <stp>all</stp>
        <stp/>
        <stp/>
        <stp/>
        <stp>T</stp>
        <tr r="R296" s="1"/>
      </tp>
      <tp>
        <v>4.0808728113999999</v>
        <stp/>
        <stp>StudyData</stp>
        <stp>S.LYV</stp>
        <stp>StdDev</stp>
        <stp>InputChoice=Close,Period1=21</stp>
        <stp>STDDEV</stp>
        <stp>D</stp>
        <stp/>
        <stp>all</stp>
        <stp/>
        <stp/>
        <stp/>
        <stp>T</stp>
        <tr r="R294" s="1"/>
      </tp>
      <tp>
        <v>2.4957019743000002</v>
        <stp/>
        <stp>StudyData</stp>
        <stp>S.LYB</stp>
        <stp>StdDev</stp>
        <stp>InputChoice=Close,Period1=21</stp>
        <stp>STDDEV</stp>
        <stp>D</stp>
        <stp/>
        <stp>all</stp>
        <stp/>
        <stp/>
        <stp/>
        <stp>T</stp>
        <tr r="R293" s="1"/>
      </tp>
      <tp>
        <v>2.1134909489</v>
        <stp/>
        <stp>StudyData</stp>
        <stp>S.LVS</stp>
        <stp>StdDev</stp>
        <stp>InputChoice=Close,Period1=21</stp>
        <stp>STDDEV</stp>
        <stp>D</stp>
        <stp/>
        <stp>all</stp>
        <stp/>
        <stp/>
        <stp/>
        <stp>T</stp>
        <tr r="R292" s="1"/>
      </tp>
      <tp>
        <v>1.4636744369000001</v>
        <stp/>
        <stp>StudyData</stp>
        <stp>S.LUV</stp>
        <stp>StdDev</stp>
        <stp>InputChoice=Close,Period1=21</stp>
        <stp>STDDEV</stp>
        <stp>D</stp>
        <stp/>
        <stp>all</stp>
        <stp/>
        <stp/>
        <stp/>
        <stp>T</stp>
        <tr r="R291" s="1"/>
      </tp>
      <tp>
        <v>1.7146750880999999</v>
        <stp/>
        <stp>StudyData</stp>
        <stp>S.LNT</stp>
        <stp>StdDev</stp>
        <stp>InputChoice=Close,Period1=21</stp>
        <stp>STDDEV</stp>
        <stp>D</stp>
        <stp/>
        <stp>all</stp>
        <stp/>
        <stp/>
        <stp/>
        <stp>T</stp>
        <tr r="R287" s="1"/>
      </tp>
      <tp>
        <v>5.3358682751000002</v>
        <stp/>
        <stp>StudyData</stp>
        <stp>S.LOW</stp>
        <stp>StdDev</stp>
        <stp>InputChoice=Close,Period1=21</stp>
        <stp>STDDEV</stp>
        <stp>D</stp>
        <stp/>
        <stp>all</stp>
        <stp/>
        <stp/>
        <stp/>
        <stp>T</stp>
        <tr r="R288" s="1"/>
      </tp>
      <tp>
        <v>20.067545441499998</v>
        <stp/>
        <stp>StudyData</stp>
        <stp>S.LLY</stp>
        <stp>StdDev</stp>
        <stp>InputChoice=Close,Period1=21</stp>
        <stp>STDDEV</stp>
        <stp>D</stp>
        <stp/>
        <stp>all</stp>
        <stp/>
        <stp/>
        <stp/>
        <stp>T</stp>
        <tr r="R285" s="1"/>
      </tp>
      <tp>
        <v>11.557318969800001</v>
        <stp/>
        <stp>StudyData</stp>
        <stp>S.LMT</stp>
        <stp>StdDev</stp>
        <stp>InputChoice=Close,Period1=21</stp>
        <stp>STDDEV</stp>
        <stp>D</stp>
        <stp/>
        <stp>all</stp>
        <stp/>
        <stp/>
        <stp/>
        <stp>T</stp>
        <tr r="R286" s="1"/>
      </tp>
      <tp>
        <v>8.9027254101000004</v>
        <stp/>
        <stp>StudyData</stp>
        <stp>S.LHX</stp>
        <stp>StdDev</stp>
        <stp>InputChoice=Close,Period1=21</stp>
        <stp>STDDEV</stp>
        <stp>D</stp>
        <stp/>
        <stp>all</stp>
        <stp/>
        <stp/>
        <stp/>
        <stp>T</stp>
        <tr r="R281" s="1"/>
      </tp>
      <tp>
        <v>10.2303957094</v>
        <stp/>
        <stp>StudyData</stp>
        <stp>S.LIN</stp>
        <stp>StdDev</stp>
        <stp>InputChoice=Close,Period1=21</stp>
        <stp>STDDEV</stp>
        <stp>D</stp>
        <stp/>
        <stp>all</stp>
        <stp/>
        <stp/>
        <stp/>
        <stp>T</stp>
        <tr r="R283" s="1"/>
      </tp>
      <tp>
        <v>9.8280049671</v>
        <stp/>
        <stp>StudyData</stp>
        <stp>S.LII</stp>
        <stp>StdDev</stp>
        <stp>InputChoice=Close,Period1=21</stp>
        <stp>STDDEV</stp>
        <stp>D</stp>
        <stp/>
        <stp>all</stp>
        <stp/>
        <stp/>
        <stp/>
        <stp>T</stp>
        <tr r="R282" s="1"/>
      </tp>
      <tp>
        <v>2.4331576677000002</v>
        <stp/>
        <stp>StudyData</stp>
        <stp>S.LEN</stp>
        <stp>StdDev</stp>
        <stp>InputChoice=Close,Period1=21</stp>
        <stp>STDDEV</stp>
        <stp>D</stp>
        <stp/>
        <stp>all</stp>
        <stp/>
        <stp/>
        <stp/>
        <stp>T</stp>
        <tr r="R279" s="1"/>
      </tp>
      <tp>
        <v>1.8879777180999999</v>
        <stp/>
        <stp>StudyData</stp>
        <stp>S.OXY</stp>
        <stp>StdDev</stp>
        <stp>InputChoice=Close,Period1=21</stp>
        <stp>STDDEV</stp>
        <stp>D</stp>
        <stp/>
        <stp>all</stp>
        <stp/>
        <stp/>
        <stp/>
        <stp>T</stp>
        <tr r="R355" s="1"/>
      </tp>
      <tp>
        <v>3.9908739998999998</v>
        <stp/>
        <stp>StudyData</stp>
        <stp>S.OMC</stp>
        <stp>StdDev</stp>
        <stp>InputChoice=Close,Period1=21</stp>
        <stp>STDDEV</stp>
        <stp>D</stp>
        <stp/>
        <stp>all</stp>
        <stp/>
        <stp/>
        <stp/>
        <stp>T</stp>
        <tr r="R350" s="1"/>
      </tp>
      <tp>
        <v>2.684827699</v>
        <stp/>
        <stp>StudyData</stp>
        <stp>S.OKE</stp>
        <stp>StdDev</stp>
        <stp>InputChoice=Close,Period1=21</stp>
        <stp>STDDEV</stp>
        <stp>D</stp>
        <stp/>
        <stp>all</stp>
        <stp/>
        <stp/>
        <stp/>
        <stp>T</stp>
        <tr r="R349" s="1"/>
      </tp>
      <tp>
        <v>81.268093813700006</v>
        <stp/>
        <stp>StudyData</stp>
        <stp>S.NVR</stp>
        <stp>StdDev</stp>
        <stp>InputChoice=Close,Period1=21</stp>
        <stp>STDDEV</stp>
        <stp>D</stp>
        <stp/>
        <stp>all</stp>
        <stp/>
        <stp/>
        <stp/>
        <stp>T</stp>
        <tr r="R343" s="1"/>
      </tp>
      <tp>
        <v>1.0395446413</v>
        <stp/>
        <stp>StudyData</stp>
        <stp>S.NWS</stp>
        <stp>StdDev</stp>
        <stp>InputChoice=Close,Period1=21</stp>
        <stp>STDDEV</stp>
        <stp>D</stp>
        <stp/>
        <stp>all</stp>
        <stp/>
        <stp/>
        <stp/>
        <stp>T</stp>
        <tr r="R344" s="1"/>
      </tp>
      <tp>
        <v>6.5983955309000004</v>
        <stp/>
        <stp>StudyData</stp>
        <stp>S.NUE</stp>
        <stp>StdDev</stp>
        <stp>InputChoice=Close,Period1=21</stp>
        <stp>STDDEV</stp>
        <stp>D</stp>
        <stp/>
        <stp>all</stp>
        <stp/>
        <stp/>
        <stp/>
        <stp>T</stp>
        <tr r="R341" s="1"/>
      </tp>
      <tp>
        <v>5.9518824552999998</v>
        <stp/>
        <stp>StudyData</stp>
        <stp>S.NRG</stp>
        <stp>StdDev</stp>
        <stp>InputChoice=Close,Period1=21</stp>
        <stp>STDDEV</stp>
        <stp>D</stp>
        <stp/>
        <stp>all</stp>
        <stp/>
        <stp/>
        <stp/>
        <stp>T</stp>
        <tr r="R337" s="1"/>
      </tp>
      <tp>
        <v>9.9420030648999997</v>
        <stp/>
        <stp>StudyData</stp>
        <stp>S.NSC</stp>
        <stp>StdDev</stp>
        <stp>InputChoice=Close,Period1=21</stp>
        <stp>STDDEV</stp>
        <stp>D</stp>
        <stp/>
        <stp>all</stp>
        <stp/>
        <stp/>
        <stp/>
        <stp>T</stp>
        <tr r="R338" s="1"/>
      </tp>
      <tp>
        <v>4.5446603688999998</v>
        <stp/>
        <stp>StudyData</stp>
        <stp>S.NOW</stp>
        <stp>StdDev</stp>
        <stp>InputChoice=Close,Period1=21</stp>
        <stp>STDDEV</stp>
        <stp>D</stp>
        <stp/>
        <stp>all</stp>
        <stp/>
        <stp/>
        <stp/>
        <stp>T</stp>
        <tr r="R336" s="1"/>
      </tp>
      <tp>
        <v>9.8112345248999997</v>
        <stp/>
        <stp>StudyData</stp>
        <stp>S.NOC</stp>
        <stp>StdDev</stp>
        <stp>InputChoice=Close,Period1=21</stp>
        <stp>STDDEV</stp>
        <stp>D</stp>
        <stp/>
        <stp>all</stp>
        <stp/>
        <stp/>
        <stp/>
        <stp>T</stp>
        <tr r="R335" s="1"/>
      </tp>
      <tp>
        <v>1.2301241571999999</v>
        <stp/>
        <stp>StudyData</stp>
        <stp>S.NKE</stp>
        <stp>StdDev</stp>
        <stp>InputChoice=Close,Period1=21</stp>
        <stp>STDDEV</stp>
        <stp>D</stp>
        <stp/>
        <stp>all</stp>
        <stp/>
        <stp/>
        <stp/>
        <stp>T</stp>
        <tr r="R334" s="1"/>
      </tp>
      <tp>
        <v>2.5735124712999999</v>
        <stp/>
        <stp>StudyData</stp>
        <stp>S.NEE</stp>
        <stp>StdDev</stp>
        <stp>InputChoice=Close,Period1=21</stp>
        <stp>STDDEV</stp>
        <stp>D</stp>
        <stp/>
        <stp>all</stp>
        <stp/>
        <stp/>
        <stp/>
        <stp>T</stp>
        <tr r="R330" s="1"/>
      </tp>
      <tp>
        <v>2.6304543807999998</v>
        <stp/>
        <stp>StudyData</stp>
        <stp>S.NEM</stp>
        <stp>StdDev</stp>
        <stp>InputChoice=Close,Period1=21</stp>
        <stp>STDDEV</stp>
        <stp>D</stp>
        <stp/>
        <stp>all</stp>
        <stp/>
        <stp/>
        <stp/>
        <stp>T</stp>
        <tr r="R331" s="1"/>
      </tp>
      <tp>
        <v>54.334235249800003</v>
        <stp/>
        <stp>StudyData</stp>
        <stp>S.AZO</stp>
        <stp>StdDev</stp>
        <stp>InputChoice=Close,Period1=21</stp>
        <stp>STDDEV</stp>
        <stp>D</stp>
        <stp/>
        <stp>all</stp>
        <stp/>
        <stp/>
        <stp/>
        <stp>T</stp>
        <tr r="R51" s="1"/>
      </tp>
      <tp>
        <v>9.5074454891000002</v>
        <stp/>
        <stp>StudyData</stp>
        <stp>S.AXP</stp>
        <stp>StdDev</stp>
        <stp>InputChoice=Close,Period1=21</stp>
        <stp>STDDEV</stp>
        <stp>D</stp>
        <stp/>
        <stp>all</stp>
        <stp/>
        <stp/>
        <stp/>
        <stp>T</stp>
        <tr r="R50" s="1"/>
      </tp>
      <tp>
        <v>2.3704186987</v>
        <stp/>
        <stp>StudyData</stp>
        <stp>S.AVY</stp>
        <stp>StdDev</stp>
        <stp>InputChoice=Close,Period1=21</stp>
        <stp>STDDEV</stp>
        <stp>D</stp>
        <stp/>
        <stp>all</stp>
        <stp/>
        <stp/>
        <stp/>
        <stp>T</stp>
        <tr r="R47" s="1"/>
      </tp>
      <tp>
        <v>3.2099702953999998</v>
        <stp/>
        <stp>StudyData</stp>
        <stp>S.AWK</stp>
        <stp>StdDev</stp>
        <stp>InputChoice=Close,Period1=21</stp>
        <stp>STDDEV</stp>
        <stp>D</stp>
        <stp/>
        <stp>all</stp>
        <stp/>
        <stp/>
        <stp/>
        <stp>T</stp>
        <tr r="R48" s="1"/>
      </tp>
      <tp>
        <v>4.3001855678999998</v>
        <stp/>
        <stp>StudyData</stp>
        <stp>S.ATO</stp>
        <stp>StdDev</stp>
        <stp>InputChoice=Close,Period1=21</stp>
        <stp>STDDEV</stp>
        <stp>D</stp>
        <stp/>
        <stp>all</stp>
        <stp/>
        <stp/>
        <stp/>
        <stp>T</stp>
        <tr r="R45" s="1"/>
      </tp>
      <tp>
        <v>1.5889963174999999</v>
        <stp/>
        <stp>StudyData</stp>
        <stp>S.ARE</stp>
        <stp>StdDev</stp>
        <stp>InputChoice=Close,Period1=21</stp>
        <stp>STDDEV</stp>
        <stp>D</stp>
        <stp/>
        <stp>all</stp>
        <stp/>
        <stp/>
        <stp/>
        <stp>T</stp>
        <tr r="R43" s="1"/>
      </tp>
      <tp>
        <v>8.1330870375999993</v>
        <stp/>
        <stp>StudyData</stp>
        <stp>S.APP</stp>
        <stp>StdDev</stp>
        <stp>InputChoice=Close,Period1=21</stp>
        <stp>STDDEV</stp>
        <stp>D</stp>
        <stp/>
        <stp>all</stp>
        <stp/>
        <stp/>
        <stp/>
        <stp>T</stp>
        <tr r="R41" s="1"/>
      </tp>
      <tp>
        <v>9.5548142938999998</v>
        <stp/>
        <stp>StudyData</stp>
        <stp>S.APD</stp>
        <stp>StdDev</stp>
        <stp>InputChoice=Close,Period1=21</stp>
        <stp>STDDEV</stp>
        <stp>D</stp>
        <stp/>
        <stp>all</stp>
        <stp/>
        <stp/>
        <stp/>
        <stp>T</stp>
        <tr r="R38" s="1"/>
      </tp>
      <tp>
        <v>1.1756800512000001</v>
        <stp/>
        <stp>StudyData</stp>
        <stp>S.APA</stp>
        <stp>StdDev</stp>
        <stp>InputChoice=Close,Period1=21</stp>
        <stp>STDDEV</stp>
        <stp>D</stp>
        <stp/>
        <stp>all</stp>
        <stp/>
        <stp/>
        <stp/>
        <stp>T</stp>
        <tr r="R37" s="1"/>
      </tp>
      <tp>
        <v>4.5443691704000004</v>
        <stp/>
        <stp>StudyData</stp>
        <stp>S.APO</stp>
        <stp>StdDev</stp>
        <stp>InputChoice=Close,Period1=21</stp>
        <stp>STDDEV</stp>
        <stp>D</stp>
        <stp/>
        <stp>all</stp>
        <stp/>
        <stp/>
        <stp/>
        <stp>T</stp>
        <tr r="R40" s="1"/>
      </tp>
      <tp>
        <v>2.1917300758999998</v>
        <stp/>
        <stp>StudyData</stp>
        <stp>S.APH</stp>
        <stp>StdDev</stp>
        <stp>InputChoice=Close,Period1=21</stp>
        <stp>STDDEV</stp>
        <stp>D</stp>
        <stp/>
        <stp>all</stp>
        <stp/>
        <stp/>
        <stp/>
        <stp>T</stp>
        <tr r="R39" s="1"/>
      </tp>
      <tp>
        <v>1.1908336606000001</v>
        <stp/>
        <stp>StudyData</stp>
        <stp>S.AOS</stp>
        <stp>StdDev</stp>
        <stp>InputChoice=Close,Period1=21</stp>
        <stp>STDDEV</stp>
        <stp>D</stp>
        <stp/>
        <stp>all</stp>
        <stp/>
        <stp/>
        <stp/>
        <stp>T</stp>
        <tr r="R36" s="1"/>
      </tp>
      <tp>
        <v>20.1236872757</v>
        <stp/>
        <stp>StudyData</stp>
        <stp>S.AON</stp>
        <stp>StdDev</stp>
        <stp>InputChoice=Close,Period1=21</stp>
        <stp>STDDEV</stp>
        <stp>D</stp>
        <stp/>
        <stp>all</stp>
        <stp/>
        <stp/>
        <stp/>
        <stp>T</stp>
        <tr r="R35" s="1"/>
      </tp>
      <tp>
        <v>10.082440923</v>
        <stp/>
        <stp>StudyData</stp>
        <stp>S.ALB</stp>
        <stp>StdDev</stp>
        <stp>InputChoice=Close,Period1=21</stp>
        <stp>STDDEV</stp>
        <stp>D</stp>
        <stp/>
        <stp>all</stp>
        <stp/>
        <stp/>
        <stp/>
        <stp>T</stp>
        <tr r="R22" s="1"/>
      </tp>
      <tp>
        <v>12.6022459396</v>
        <stp/>
        <stp>StudyData</stp>
        <stp>S.ALL</stp>
        <stp>StdDev</stp>
        <stp>InputChoice=Close,Period1=21</stp>
        <stp>STDDEV</stp>
        <stp>D</stp>
        <stp/>
        <stp>all</stp>
        <stp/>
        <stp/>
        <stp/>
        <stp>T</stp>
        <tr r="R24" s="1"/>
      </tp>
      <tp>
        <v>2.9710234003</v>
        <stp/>
        <stp>StudyData</stp>
        <stp>S.AMT</stp>
        <stp>StdDev</stp>
        <stp>InputChoice=Close,Period1=21</stp>
        <stp>STDDEV</stp>
        <stp>D</stp>
        <stp/>
        <stp>all</stp>
        <stp/>
        <stp/>
        <stp/>
        <stp>T</stp>
        <tr r="R32" s="1"/>
      </tp>
      <tp>
        <v>24.885786178899998</v>
        <stp/>
        <stp>StudyData</stp>
        <stp>S.AMP</stp>
        <stp>StdDev</stp>
        <stp>InputChoice=Close,Period1=21</stp>
        <stp>STDDEV</stp>
        <stp>D</stp>
        <stp/>
        <stp>all</stp>
        <stp/>
        <stp/>
        <stp/>
        <stp>T</stp>
        <tr r="R31" s="1"/>
      </tp>
      <tp>
        <v>63.361662103299999</v>
        <stp/>
        <stp>StudyData</stp>
        <stp>S.AMD</stp>
        <stp>StdDev</stp>
        <stp>InputChoice=Close,Period1=21</stp>
        <stp>STDDEV</stp>
        <stp>D</stp>
        <stp/>
        <stp>all</stp>
        <stp/>
        <stp/>
        <stp/>
        <stp>T</stp>
        <tr r="R28" s="1"/>
      </tp>
      <tp>
        <v>5.9785793366000002</v>
        <stp/>
        <stp>StudyData</stp>
        <stp>S.AME</stp>
        <stp>StdDev</stp>
        <stp>InputChoice=Close,Period1=21</stp>
        <stp>STDDEV</stp>
        <stp>D</stp>
        <stp/>
        <stp>all</stp>
        <stp/>
        <stp/>
        <stp/>
        <stp>T</stp>
        <tr r="R29" s="1"/>
      </tp>
      <tp>
        <v>13.1257290047</v>
        <stp/>
        <stp>StudyData</stp>
        <stp>S.AJG</stp>
        <stp>StdDev</stp>
        <stp>InputChoice=Close,Period1=21</stp>
        <stp>STDDEV</stp>
        <stp>D</stp>
        <stp/>
        <stp>all</stp>
        <stp/>
        <stp/>
        <stp/>
        <stp>T</stp>
        <tr r="R20" s="1"/>
      </tp>
      <tp>
        <v>7.6945683643000002</v>
        <stp/>
        <stp>StudyData</stp>
        <stp>S.AIZ</stp>
        <stp>StdDev</stp>
        <stp>InputChoice=Close,Period1=21</stp>
        <stp>STDDEV</stp>
        <stp>D</stp>
        <stp/>
        <stp>all</stp>
        <stp/>
        <stp/>
        <stp/>
        <stp>T</stp>
        <tr r="R19" s="1"/>
      </tp>
      <tp>
        <v>0.78882414860000005</v>
        <stp/>
        <stp>StudyData</stp>
        <stp>S.AIG</stp>
        <stp>StdDev</stp>
        <stp>InputChoice=Close,Period1=21</stp>
        <stp>STDDEV</stp>
        <stp>D</stp>
        <stp/>
        <stp>all</stp>
        <stp/>
        <stp/>
        <stp/>
        <stp>T</stp>
        <tr r="R18" s="1"/>
      </tp>
      <tp>
        <v>1.2952142855</v>
        <stp/>
        <stp>StudyData</stp>
        <stp>S.AFL</stp>
        <stp>StdDev</stp>
        <stp>InputChoice=Close,Period1=21</stp>
        <stp>STDDEV</stp>
        <stp>D</stp>
        <stp/>
        <stp>all</stp>
        <stp/>
        <stp/>
        <stp/>
        <stp>T</stp>
        <tr r="R17" s="1"/>
      </tp>
      <tp>
        <v>7.6874111539000003</v>
        <stp/>
        <stp>StudyData</stp>
        <stp>S.ADP</stp>
        <stp>StdDev</stp>
        <stp>InputChoice=Close,Period1=21</stp>
        <stp>STDDEV</stp>
        <stp>D</stp>
        <stp/>
        <stp>all</stp>
        <stp/>
        <stp/>
        <stp/>
        <stp>T</stp>
        <tr r="R12" s="1"/>
      </tp>
      <tp>
        <v>2.1458827317</v>
        <stp/>
        <stp>StudyData</stp>
        <stp>S.ADM</stp>
        <stp>StdDev</stp>
        <stp>InputChoice=Close,Period1=21</stp>
        <stp>STDDEV</stp>
        <stp>D</stp>
        <stp/>
        <stp>all</stp>
        <stp/>
        <stp/>
        <stp/>
        <stp>T</stp>
        <tr r="R11" s="1"/>
      </tp>
      <tp>
        <v>12.787281805099999</v>
        <stp/>
        <stp>StudyData</stp>
        <stp>S.ADI</stp>
        <stp>StdDev</stp>
        <stp>InputChoice=Close,Period1=21</stp>
        <stp>STDDEV</stp>
        <stp>D</stp>
        <stp/>
        <stp>all</stp>
        <stp/>
        <stp/>
        <stp/>
        <stp>T</stp>
        <tr r="R10" s="1"/>
      </tp>
      <tp>
        <v>3.5711110999999997E-2</v>
        <stp/>
        <stp>StudyData</stp>
        <stp>S.AES</stp>
        <stp>StdDev</stp>
        <stp>InputChoice=Close,Period1=21</stp>
        <stp>STDDEV</stp>
        <stp>D</stp>
        <stp/>
        <stp>all</stp>
        <stp/>
        <stp/>
        <stp/>
        <stp>T</stp>
        <tr r="R16" s="1"/>
      </tp>
      <tp>
        <v>2.3088628410999998</v>
        <stp/>
        <stp>StudyData</stp>
        <stp>S.AEP</stp>
        <stp>StdDev</stp>
        <stp>InputChoice=Close,Period1=21</stp>
        <stp>STDDEV</stp>
        <stp>D</stp>
        <stp/>
        <stp>all</stp>
        <stp/>
        <stp/>
        <stp/>
        <stp>T</stp>
        <tr r="R15" s="1"/>
      </tp>
      <tp>
        <v>2.5755749638999998</v>
        <stp/>
        <stp>StudyData</stp>
        <stp>S.AEE</stp>
        <stp>StdDev</stp>
        <stp>InputChoice=Close,Period1=21</stp>
        <stp>STDDEV</stp>
        <stp>D</stp>
        <stp/>
        <stp>all</stp>
        <stp/>
        <stp/>
        <stp/>
        <stp>T</stp>
        <tr r="R14" s="1"/>
      </tp>
      <tp>
        <v>3.4570006530000001</v>
        <stp/>
        <stp>StudyData</stp>
        <stp>S.ABT</stp>
        <stp>StdDev</stp>
        <stp>InputChoice=Close,Period1=21</stp>
        <stp>STDDEV</stp>
        <stp>D</stp>
        <stp/>
        <stp>all</stp>
        <stp/>
        <stp/>
        <stp/>
        <stp>T</stp>
        <tr r="R6" s="1"/>
      </tp>
      <tp>
        <v>5.9993413470999997</v>
        <stp/>
        <stp>StudyData</stp>
        <stp>S.ACN</stp>
        <stp>StdDev</stp>
        <stp>InputChoice=Close,Period1=21</stp>
        <stp>STDDEV</stp>
        <stp>D</stp>
        <stp/>
        <stp>all</stp>
        <stp/>
        <stp/>
        <stp/>
        <stp>T</stp>
        <tr r="R8" s="1"/>
      </tp>
      <tp>
        <v>3.9757496762</v>
        <stp/>
        <stp>StudyData</stp>
        <stp>S.CVS</stp>
        <stp>StdDev</stp>
        <stp>InputChoice=Close,Period1=21</stp>
        <stp>STDDEV</stp>
        <stp>D</stp>
        <stp/>
        <stp>all</stp>
        <stp/>
        <stp/>
        <stp/>
        <stp>T</stp>
        <tr r="R125" s="1"/>
      </tp>
      <tp>
        <v>4.2372268773000004</v>
        <stp/>
        <stp>StudyData</stp>
        <stp>S.CVX</stp>
        <stp>StdDev</stp>
        <stp>InputChoice=Close,Period1=21</stp>
        <stp>STDDEV</stp>
        <stp>D</stp>
        <stp/>
        <stp>all</stp>
        <stp/>
        <stp/>
        <stp/>
        <stp>T</stp>
        <tr r="R126" s="1"/>
      </tp>
      <tp>
        <v>7.4261467960000003</v>
        <stp/>
        <stp>StudyData</stp>
        <stp>S.CRL</stp>
        <stp>StdDev</stp>
        <stp>InputChoice=Close,Period1=21</stp>
        <stp>STDDEV</stp>
        <stp>D</stp>
        <stp/>
        <stp>all</stp>
        <stp/>
        <stp/>
        <stp/>
        <stp>T</stp>
        <tr r="R115" s="1"/>
      </tp>
      <tp>
        <v>9.8490242849000005</v>
        <stp/>
        <stp>StudyData</stp>
        <stp>S.CRM</stp>
        <stp>StdDev</stp>
        <stp>InputChoice=Close,Period1=21</stp>
        <stp>STDDEV</stp>
        <stp>D</stp>
        <stp/>
        <stp>all</stp>
        <stp/>
        <stp/>
        <stp/>
        <stp>T</stp>
        <tr r="R116" s="1"/>
      </tp>
      <tp>
        <v>3.3136886434999999</v>
        <stp/>
        <stp>StudyData</stp>
        <stp>S.CRH</stp>
        <stp>StdDev</stp>
        <stp>InputChoice=Close,Period1=21</stp>
        <stp>STDDEV</stp>
        <stp>D</stp>
        <stp/>
        <stp>all</stp>
        <stp/>
        <stp/>
        <stp/>
        <stp>T</stp>
        <tr r="R114" s="1"/>
      </tp>
      <tp>
        <v>1.2983025722999999</v>
        <stp/>
        <stp>StudyData</stp>
        <stp>S.CSX</stp>
        <stp>StdDev</stp>
        <stp>InputChoice=Close,Period1=21</stp>
        <stp>STDDEV</stp>
        <stp>D</stp>
        <stp/>
        <stp>all</stp>
        <stp/>
        <stp/>
        <stp/>
        <stp>T</stp>
        <tr r="R120" s="1"/>
      </tp>
      <tp>
        <v>3.0961980928999999</v>
        <stp/>
        <stp>StudyData</stp>
        <stp>S.CPT</stp>
        <stp>StdDev</stp>
        <stp>InputChoice=Close,Period1=21</stp>
        <stp>STDDEV</stp>
        <stp>D</stp>
        <stp/>
        <stp>all</stp>
        <stp/>
        <stp/>
        <stp/>
        <stp>T</stp>
        <tr r="R113" s="1"/>
      </tp>
      <tp>
        <v>1.0517283044000001</v>
        <stp/>
        <stp>StudyData</stp>
        <stp>S.CNP</stp>
        <stp>StdDev</stp>
        <stp>InputChoice=Close,Period1=21</stp>
        <stp>STDDEV</stp>
        <stp>D</stp>
        <stp/>
        <stp>all</stp>
        <stp/>
        <stp/>
        <stp/>
        <stp>T</stp>
        <tr r="R103" s="1"/>
      </tp>
      <tp>
        <v>2.1279111577999998</v>
        <stp/>
        <stp>StudyData</stp>
        <stp>S.CNC</stp>
        <stp>StdDev</stp>
        <stp>InputChoice=Close,Period1=21</stp>
        <stp>STDDEV</stp>
        <stp>D</stp>
        <stp/>
        <stp>all</stp>
        <stp/>
        <stp/>
        <stp/>
        <stp>T</stp>
        <tr r="R102" s="1"/>
      </tp>
      <tp>
        <v>8.9826732180000004</v>
        <stp/>
        <stp>StudyData</stp>
        <stp>S.COR</stp>
        <stp>StdDev</stp>
        <stp>InputChoice=Close,Period1=21</stp>
        <stp>STDDEV</stp>
        <stp>D</stp>
        <stp/>
        <stp>all</stp>
        <stp/>
        <stp/>
        <stp/>
        <stp>T</stp>
        <tr r="R109" s="1"/>
      </tp>
      <tp>
        <v>4.201747342</v>
        <stp/>
        <stp>StudyData</stp>
        <stp>S.COP</stp>
        <stp>StdDev</stp>
        <stp>InputChoice=Close,Period1=21</stp>
        <stp>STDDEV</stp>
        <stp>D</stp>
        <stp/>
        <stp>all</stp>
        <stp/>
        <stp/>
        <stp/>
        <stp>T</stp>
        <tr r="R108" s="1"/>
      </tp>
      <tp>
        <v>7.1311580381999997</v>
        <stp/>
        <stp>StudyData</stp>
        <stp>S.COF</stp>
        <stp>StdDev</stp>
        <stp>InputChoice=Close,Period1=21</stp>
        <stp>STDDEV</stp>
        <stp>D</stp>
        <stp/>
        <stp>all</stp>
        <stp/>
        <stp/>
        <stp/>
        <stp>T</stp>
        <tr r="R104" s="1"/>
      </tp>
      <tp>
        <v>7.1031572296999999</v>
        <stp/>
        <stp>StudyData</stp>
        <stp>S.COO</stp>
        <stp>StdDev</stp>
        <stp>InputChoice=Close,Period1=21</stp>
        <stp>STDDEV</stp>
        <stp>D</stp>
        <stp/>
        <stp>all</stp>
        <stp/>
        <stp/>
        <stp/>
        <stp>T</stp>
        <tr r="R107" s="1"/>
      </tp>
      <tp>
        <v>5.3379399748000003</v>
        <stp/>
        <stp>StudyData</stp>
        <stp>S.CLX</stp>
        <stp>StdDev</stp>
        <stp>InputChoice=Close,Period1=21</stp>
        <stp>STDDEV</stp>
        <stp>D</stp>
        <stp/>
        <stp>all</stp>
        <stp/>
        <stp/>
        <stp/>
        <stp>T</stp>
        <tr r="R96" s="1"/>
      </tp>
      <tp>
        <v>2.0445481956</v>
        <stp/>
        <stp>StudyData</stp>
        <stp>S.CMS</stp>
        <stp>StdDev</stp>
        <stp>InputChoice=Close,Period1=21</stp>
        <stp>STDDEV</stp>
        <stp>D</stp>
        <stp/>
        <stp>all</stp>
        <stp/>
        <stp/>
        <stp/>
        <stp>T</stp>
        <tr r="R101" s="1"/>
      </tp>
      <tp>
        <v>2.3460136499000002</v>
        <stp/>
        <stp>StudyData</stp>
        <stp>S.CMG</stp>
        <stp>StdDev</stp>
        <stp>InputChoice=Close,Period1=21</stp>
        <stp>STDDEV</stp>
        <stp>D</stp>
        <stp/>
        <stp>all</stp>
        <stp/>
        <stp/>
        <stp/>
        <stp>T</stp>
        <tr r="R99" s="1"/>
      </tp>
      <tp>
        <v>6.3536128598000001</v>
        <stp/>
        <stp>StudyData</stp>
        <stp>S.CME</stp>
        <stp>StdDev</stp>
        <stp>InputChoice=Close,Period1=21</stp>
        <stp>STDDEV</stp>
        <stp>D</stp>
        <stp/>
        <stp>all</stp>
        <stp/>
        <stp/>
        <stp/>
        <stp>T</stp>
        <tr r="R98" s="1"/>
      </tp>
      <tp>
        <v>14.8728104355</v>
        <stp/>
        <stp>StudyData</stp>
        <stp>S.CMI</stp>
        <stp>StdDev</stp>
        <stp>InputChoice=Close,Period1=21</stp>
        <stp>STDDEV</stp>
        <stp>D</stp>
        <stp/>
        <stp>all</stp>
        <stp/>
        <stp/>
        <stp/>
        <stp>T</stp>
        <tr r="R100" s="1"/>
      </tp>
      <tp>
        <v>2.0574531291999998</v>
        <stp/>
        <stp>StudyData</stp>
        <stp>S.CHD</stp>
        <stp>StdDev</stp>
        <stp>InputChoice=Close,Period1=21</stp>
        <stp>STDDEV</stp>
        <stp>D</stp>
        <stp/>
        <stp>all</stp>
        <stp/>
        <stp/>
        <stp/>
        <stp>T</stp>
        <tr r="R89" s="1"/>
      </tp>
      <tp>
        <v>2.0853030688</v>
        <stp/>
        <stp>StudyData</stp>
        <stp>S.CFG</stp>
        <stp>StdDev</stp>
        <stp>InputChoice=Close,Period1=21</stp>
        <stp>STDDEV</stp>
        <stp>D</stp>
        <stp/>
        <stp>all</stp>
        <stp/>
        <stp/>
        <stp/>
        <stp>T</stp>
        <tr r="R88" s="1"/>
      </tp>
      <tp>
        <v>5.4012291369999996</v>
        <stp/>
        <stp>StudyData</stp>
        <stp>S.CDW</stp>
        <stp>StdDev</stp>
        <stp>InputChoice=Close,Period1=21</stp>
        <stp>STDDEV</stp>
        <stp>D</stp>
        <stp/>
        <stp>all</stp>
        <stp/>
        <stp/>
        <stp/>
        <stp>T</stp>
        <tr r="R85" s="1"/>
      </tp>
      <tp>
        <v>13.9124909862</v>
        <stp/>
        <stp>StudyData</stp>
        <stp>S.CEG</stp>
        <stp>StdDev</stp>
        <stp>InputChoice=Close,Period1=21</stp>
        <stp>STDDEV</stp>
        <stp>D</stp>
        <stp/>
        <stp>all</stp>
        <stp/>
        <stp/>
        <stp/>
        <stp>T</stp>
        <tr r="R86" s="1"/>
      </tp>
      <tp>
        <v>0.76992033630000001</v>
        <stp/>
        <stp>StudyData</stp>
        <stp>S.CCL</stp>
        <stp>StdDev</stp>
        <stp>InputChoice=Close,Period1=21</stp>
        <stp>STDDEV</stp>
        <stp>D</stp>
        <stp/>
        <stp>all</stp>
        <stp/>
        <stp/>
        <stp/>
        <stp>T</stp>
        <tr r="R83" s="1"/>
      </tp>
      <tp>
        <v>2.8240743471999998</v>
        <stp/>
        <stp>StudyData</stp>
        <stp>S.CCI</stp>
        <stp>StdDev</stp>
        <stp>InputChoice=Close,Period1=21</stp>
        <stp>STDDEV</stp>
        <stp>D</stp>
        <stp/>
        <stp>all</stp>
        <stp/>
        <stp/>
        <stp/>
        <stp>T</stp>
        <tr r="R82" s="1"/>
      </tp>
      <tp>
        <v>13.4425757945</v>
        <stp/>
        <stp>StudyData</stp>
        <stp>S.CAT</stp>
        <stp>StdDev</stp>
        <stp>InputChoice=Close,Period1=21</stp>
        <stp>STDDEV</stp>
        <stp>D</stp>
        <stp/>
        <stp>all</stp>
        <stp/>
        <stp/>
        <stp/>
        <stp>T</stp>
        <tr r="R78" s="1"/>
      </tp>
      <tp>
        <v>8.7575325271000004</v>
        <stp/>
        <stp>StudyData</stp>
        <stp>S.CAH</stp>
        <stp>StdDev</stp>
        <stp>InputChoice=Close,Period1=21</stp>
        <stp>STDDEV</stp>
        <stp>D</stp>
        <stp/>
        <stp>all</stp>
        <stp/>
        <stp/>
        <stp/>
        <stp>T</stp>
        <tr r="R75" s="1"/>
      </tp>
      <tp>
        <v>2.0058246249999998</v>
        <stp/>
        <stp>StudyData</stp>
        <stp>S.BXP</stp>
        <stp>StdDev</stp>
        <stp>InputChoice=Close,Period1=21</stp>
        <stp>STDDEV</stp>
        <stp>D</stp>
        <stp/>
        <stp>all</stp>
        <stp/>
        <stp/>
        <stp/>
        <stp>T</stp>
        <tr r="R73" s="1"/>
      </tp>
      <tp>
        <v>4.1250896505999997</v>
        <stp/>
        <stp>StudyData</stp>
        <stp>S.BRO</stp>
        <stp>StdDev</stp>
        <stp>InputChoice=Close,Period1=21</stp>
        <stp>STDDEV</stp>
        <stp>D</stp>
        <stp/>
        <stp>all</stp>
        <stp/>
        <stp/>
        <stp/>
        <stp>T</stp>
        <tr r="R70" s="1"/>
      </tp>
      <tp>
        <v>1.7676227679000001</v>
        <stp/>
        <stp>StudyData</stp>
        <stp>S.BSX</stp>
        <stp>StdDev</stp>
        <stp>InputChoice=Close,Period1=21</stp>
        <stp>STDDEV</stp>
        <stp>D</stp>
        <stp/>
        <stp>all</stp>
        <stp/>
        <stp/>
        <stp/>
        <stp>T</stp>
        <tr r="R71" s="1"/>
      </tp>
      <tp>
        <v>5.4548891298999997</v>
        <stp/>
        <stp>StudyData</stp>
        <stp>S.BNY</stp>
        <stp>StdDev</stp>
        <stp>InputChoice=Close,Period1=21</stp>
        <stp>STDDEV</stp>
        <stp>D</stp>
        <stp/>
        <stp>all</stp>
        <stp/>
        <stp/>
        <stp/>
        <stp>T</stp>
        <tr r="R67" s="1"/>
      </tp>
      <tp>
        <v>33.015927105400003</v>
        <stp/>
        <stp>StudyData</stp>
        <stp>S.BLK</stp>
        <stp>StdDev</stp>
        <stp>InputChoice=Close,Period1=21</stp>
        <stp>STDDEV</stp>
        <stp>D</stp>
        <stp/>
        <stp>all</stp>
        <stp/>
        <stp/>
        <stp/>
        <stp>T</stp>
        <tr r="R65" s="1"/>
      </tp>
      <tp>
        <v>2.0085748153999998</v>
        <stp/>
        <stp>StudyData</stp>
        <stp>S.BMY</stp>
        <stp>StdDev</stp>
        <stp>InputChoice=Close,Period1=21</stp>
        <stp>STDDEV</stp>
        <stp>D</stp>
        <stp/>
        <stp>all</stp>
        <stp/>
        <stp/>
        <stp/>
        <stp>T</stp>
        <tr r="R66" s="1"/>
      </tp>
      <tp>
        <v>3.0476636156999999</v>
        <stp/>
        <stp>StudyData</stp>
        <stp>S.BKR</stp>
        <stp>StdDev</stp>
        <stp>InputChoice=Close,Period1=21</stp>
        <stp>STDDEV</stp>
        <stp>D</stp>
        <stp/>
        <stp>all</stp>
        <stp/>
        <stp/>
        <stp/>
        <stp>T</stp>
        <tr r="R64" s="1"/>
      </tp>
      <tp>
        <v>0.44840963620000002</v>
        <stp/>
        <stp>StudyData</stp>
        <stp>S.BFB</stp>
        <stp>StdDev</stp>
        <stp>InputChoice=Close,Period1=21</stp>
        <stp>STDDEV</stp>
        <stp>D</stp>
        <stp/>
        <stp>all</stp>
        <stp/>
        <stp/>
        <stp/>
        <stp>T</stp>
        <tr r="R60" s="1"/>
      </tp>
      <tp>
        <v>3.5418153870000002</v>
        <stp/>
        <stp>StudyData</stp>
        <stp>S.BDX</stp>
        <stp>StdDev</stp>
        <stp>InputChoice=Close,Period1=21</stp>
        <stp>STDDEV</stp>
        <stp>D</stp>
        <stp/>
        <stp>all</stp>
        <stp/>
        <stp/>
        <stp/>
        <stp>T</stp>
        <tr r="R57" s="1"/>
      </tp>
      <tp>
        <v>0.64070857879999998</v>
        <stp/>
        <stp>StudyData</stp>
        <stp>S.BEN</stp>
        <stp>StdDev</stp>
        <stp>InputChoice=Close,Period1=21</stp>
        <stp>STDDEV</stp>
        <stp>D</stp>
        <stp/>
        <stp>all</stp>
        <stp/>
        <stp/>
        <stp/>
        <stp>T</stp>
        <tr r="R59" s="1"/>
      </tp>
      <tp>
        <v>3.9988631037000002</v>
        <stp/>
        <stp>StudyData</stp>
        <stp>S.BBY</stp>
        <stp>StdDev</stp>
        <stp>InputChoice=Close,Period1=21</stp>
        <stp>STDDEV</stp>
        <stp>D</stp>
        <stp/>
        <stp>all</stp>
        <stp/>
        <stp/>
        <stp/>
        <stp>T</stp>
        <tr r="R56" s="1"/>
      </tp>
      <tp>
        <v>1.0782275285</v>
        <stp/>
        <stp>StudyData</stp>
        <stp>S.BAX</stp>
        <stp>StdDev</stp>
        <stp>InputChoice=Close,Period1=21</stp>
        <stp>STDDEV</stp>
        <stp>D</stp>
        <stp/>
        <stp>all</stp>
        <stp/>
        <stp/>
        <stp/>
        <stp>T</stp>
        <tr r="R55" s="1"/>
      </tp>
      <tp>
        <v>2.6555871022000002</v>
        <stp/>
        <stp>StudyData</stp>
        <stp>S.BAC</stp>
        <stp>StdDev</stp>
        <stp>InputChoice=Close,Period1=21</stp>
        <stp>STDDEV</stp>
        <stp>D</stp>
        <stp/>
        <stp>all</stp>
        <stp/>
        <stp/>
        <stp/>
        <stp>T</stp>
        <tr r="R53" s="1"/>
      </tp>
      <tp>
        <v>2.8218303511</v>
        <stp/>
        <stp>StudyData</stp>
        <stp>S.EXR</stp>
        <stp>StdDev</stp>
        <stp>InputChoice=Close,Period1=21</stp>
        <stp>STDDEV</stp>
        <stp>D</stp>
        <stp/>
        <stp>all</stp>
        <stp/>
        <stp/>
        <stp/>
        <stp>T</stp>
        <tr r="R177" s="1"/>
      </tp>
      <tp>
        <v>5.0123138618</v>
        <stp/>
        <stp>StudyData</stp>
        <stp>S.EXE</stp>
        <stp>StdDev</stp>
        <stp>InputChoice=Close,Period1=21</stp>
        <stp>STDDEV</stp>
        <stp>D</stp>
        <stp/>
        <stp>all</stp>
        <stp/>
        <stp/>
        <stp/>
        <stp>T</stp>
        <tr r="R174" s="1"/>
      </tp>
      <tp>
        <v>1.3149180673</v>
        <stp/>
        <stp>StudyData</stp>
        <stp>S.EXC</stp>
        <stp>StdDev</stp>
        <stp>InputChoice=Close,Period1=21</stp>
        <stp>STDDEV</stp>
        <stp>D</stp>
        <stp/>
        <stp>all</stp>
        <stp/>
        <stp/>
        <stp/>
        <stp>T</stp>
        <tr r="R173" s="1"/>
      </tp>
      <tp>
        <v>3.2554761818000002</v>
        <stp/>
        <stp>StudyData</stp>
        <stp>S.ETR</stp>
        <stp>StdDev</stp>
        <stp>InputChoice=Close,Period1=21</stp>
        <stp>STDDEV</stp>
        <stp>D</stp>
        <stp/>
        <stp>all</stp>
        <stp/>
        <stp/>
        <stp/>
        <stp>T</stp>
        <tr r="R170" s="1"/>
      </tp>
      <tp>
        <v>18.313762615400002</v>
        <stp/>
        <stp>StudyData</stp>
        <stp>S.ETN</stp>
        <stp>StdDev</stp>
        <stp>InputChoice=Close,Period1=21</stp>
        <stp>STDDEV</stp>
        <stp>D</stp>
        <stp/>
        <stp>all</stp>
        <stp/>
        <stp/>
        <stp/>
        <stp>T</stp>
        <tr r="R169" s="1"/>
      </tp>
      <tp>
        <v>3.9222310740999999</v>
        <stp/>
        <stp>StudyData</stp>
        <stp>S.ESS</stp>
        <stp>StdDev</stp>
        <stp>InputChoice=Close,Period1=21</stp>
        <stp>STDDEV</stp>
        <stp>D</stp>
        <stp/>
        <stp>all</stp>
        <stp/>
        <stp/>
        <stp/>
        <stp>T</stp>
        <tr r="R168" s="1"/>
      </tp>
      <tp>
        <v>2.0954970619000002</v>
        <stp/>
        <stp>StudyData</stp>
        <stp>S.EQT</stp>
        <stp>StdDev</stp>
        <stp>InputChoice=Close,Period1=21</stp>
        <stp>STDDEV</stp>
        <stp>D</stp>
        <stp/>
        <stp>all</stp>
        <stp/>
        <stp/>
        <stp/>
        <stp>T</stp>
        <tr r="R165" s="1"/>
      </tp>
      <tp>
        <v>3.358255405</v>
        <stp/>
        <stp>StudyData</stp>
        <stp>S.EOG</stp>
        <stp>StdDev</stp>
        <stp>InputChoice=Close,Period1=21</stp>
        <stp>STDDEV</stp>
        <stp>D</stp>
        <stp/>
        <stp>all</stp>
        <stp/>
        <stp/>
        <stp/>
        <stp>T</stp>
        <tr r="R163" s="1"/>
      </tp>
      <tp>
        <v>9.0250809255999993</v>
        <stp/>
        <stp>StudyData</stp>
        <stp>S.ELV</stp>
        <stp>StdDev</stp>
        <stp>InputChoice=Close,Period1=21</stp>
        <stp>STDDEV</stp>
        <stp>D</stp>
        <stp/>
        <stp>all</stp>
        <stp/>
        <stp/>
        <stp/>
        <stp>T</stp>
        <tr r="R160" s="1"/>
      </tp>
      <tp>
        <v>3.5327584565999999</v>
        <stp/>
        <stp>StudyData</stp>
        <stp>S.EMR</stp>
        <stp>StdDev</stp>
        <stp>InputChoice=Close,Period1=21</stp>
        <stp>STDDEV</stp>
        <stp>D</stp>
        <stp/>
        <stp>all</stp>
        <stp/>
        <stp/>
        <stp/>
        <stp>T</stp>
        <tr r="R162" s="1"/>
      </tp>
      <tp>
        <v>12.995472681100001</v>
        <stp/>
        <stp>StudyData</stp>
        <stp>S.EME</stp>
        <stp>StdDev</stp>
        <stp>InputChoice=Close,Period1=21</stp>
        <stp>STDDEV</stp>
        <stp>D</stp>
        <stp/>
        <stp>all</stp>
        <stp/>
        <stp/>
        <stp/>
        <stp>T</stp>
        <tr r="R161" s="1"/>
      </tp>
      <tp>
        <v>3.6144926221999998</v>
        <stp/>
        <stp>StudyData</stp>
        <stp>S.EIX</stp>
        <stp>StdDev</stp>
        <stp>InputChoice=Close,Period1=21</stp>
        <stp>STDDEV</stp>
        <stp>D</stp>
        <stp/>
        <stp>all</stp>
        <stp/>
        <stp/>
        <stp/>
        <stp>T</stp>
        <tr r="R158" s="1"/>
      </tp>
      <tp>
        <v>13.724964096700001</v>
        <stp/>
        <stp>StudyData</stp>
        <stp>S.EFX</stp>
        <stp>StdDev</stp>
        <stp>InputChoice=Close,Period1=21</stp>
        <stp>STDDEV</stp>
        <stp>D</stp>
        <stp/>
        <stp>all</stp>
        <stp/>
        <stp/>
        <stp/>
        <stp>T</stp>
        <tr r="R156" s="1"/>
      </tp>
      <tp>
        <v>4.2495829327000001</v>
        <stp/>
        <stp>StudyData</stp>
        <stp>S.ECL</stp>
        <stp>StdDev</stp>
        <stp>InputChoice=Close,Period1=21</stp>
        <stp>STDDEV</stp>
        <stp>D</stp>
        <stp/>
        <stp>all</stp>
        <stp/>
        <stp/>
        <stp/>
        <stp>T</stp>
        <tr r="R154" s="1"/>
      </tp>
      <tp>
        <v>4.6227754715999998</v>
        <stp/>
        <stp>StudyData</stp>
        <stp>S.DVA</stp>
        <stp>StdDev</stp>
        <stp>InputChoice=Close,Period1=21</stp>
        <stp>STDDEV</stp>
        <stp>D</stp>
        <stp/>
        <stp>all</stp>
        <stp/>
        <stp/>
        <stp/>
        <stp>T</stp>
        <tr r="R149" s="1"/>
      </tp>
      <tp>
        <v>1.0895346319999999</v>
        <stp/>
        <stp>StudyData</stp>
        <stp>S.DVN</stp>
        <stp>StdDev</stp>
        <stp>InputChoice=Close,Period1=21</stp>
        <stp>STDDEV</stp>
        <stp>D</stp>
        <stp/>
        <stp>all</stp>
        <stp/>
        <stp/>
        <stp/>
        <stp>T</stp>
        <tr r="R150" s="1"/>
      </tp>
      <tp>
        <v>5.5345318348000001</v>
        <stp/>
        <stp>StudyData</stp>
        <stp>S.DTE</stp>
        <stp>StdDev</stp>
        <stp>InputChoice=Close,Period1=21</stp>
        <stp>STDDEV</stp>
        <stp>D</stp>
        <stp/>
        <stp>all</stp>
        <stp/>
        <stp/>
        <stp/>
        <stp>T</stp>
        <tr r="R147" s="1"/>
      </tp>
      <tp>
        <v>2.6196799237000001</v>
        <stp/>
        <stp>StudyData</stp>
        <stp>S.DUK</stp>
        <stp>StdDev</stp>
        <stp>InputChoice=Close,Period1=21</stp>
        <stp>STDDEV</stp>
        <stp>D</stp>
        <stp/>
        <stp>all</stp>
        <stp/>
        <stp/>
        <stp/>
        <stp>T</stp>
        <tr r="R148" s="1"/>
      </tp>
      <tp>
        <v>5.3792399297999998</v>
        <stp/>
        <stp>StudyData</stp>
        <stp>S.DRI</stp>
        <stp>StdDev</stp>
        <stp>InputChoice=Close,Period1=21</stp>
        <stp>STDDEV</stp>
        <stp>D</stp>
        <stp/>
        <stp>all</stp>
        <stp/>
        <stp/>
        <stp/>
        <stp>T</stp>
        <tr r="R146" s="1"/>
      </tp>
      <tp>
        <v>21.052246636300001</v>
        <stp/>
        <stp>StudyData</stp>
        <stp>S.DPZ</stp>
        <stp>StdDev</stp>
        <stp>InputChoice=Close,Period1=21</stp>
        <stp>STDDEV</stp>
        <stp>D</stp>
        <stp/>
        <stp>all</stp>
        <stp/>
        <stp/>
        <stp/>
        <stp>T</stp>
        <tr r="R145" s="1"/>
      </tp>
      <tp>
        <v>2.9805761972</v>
        <stp/>
        <stp>StudyData</stp>
        <stp>S.DOV</stp>
        <stp>StdDev</stp>
        <stp>InputChoice=Close,Period1=21</stp>
        <stp>STDDEV</stp>
        <stp>D</stp>
        <stp/>
        <stp>all</stp>
        <stp/>
        <stp/>
        <stp/>
        <stp>T</stp>
        <tr r="R143" s="1"/>
      </tp>
      <tp>
        <v>0.91152410309999998</v>
        <stp/>
        <stp>StudyData</stp>
        <stp>S.DOW</stp>
        <stp>StdDev</stp>
        <stp>InputChoice=Close,Period1=21</stp>
        <stp>STDDEV</stp>
        <stp>D</stp>
        <stp/>
        <stp>all</stp>
        <stp/>
        <stp/>
        <stp/>
        <stp>T</stp>
        <tr r="R144" s="1"/>
      </tp>
      <tp>
        <v>0.25899334169999999</v>
        <stp/>
        <stp>StudyData</stp>
        <stp>S.DOC</stp>
        <stp>StdDev</stp>
        <stp>InputChoice=Close,Period1=21</stp>
        <stp>STDDEV</stp>
        <stp>D</stp>
        <stp/>
        <stp>all</stp>
        <stp/>
        <stp/>
        <stp/>
        <stp>T</stp>
        <tr r="R142" s="1"/>
      </tp>
      <tp>
        <v>3.5034562784999999</v>
        <stp/>
        <stp>StudyData</stp>
        <stp>S.DLR</stp>
        <stp>StdDev</stp>
        <stp>InputChoice=Close,Period1=21</stp>
        <stp>STDDEV</stp>
        <stp>D</stp>
        <stp/>
        <stp>all</stp>
        <stp/>
        <stp/>
        <stp/>
        <stp>T</stp>
        <tr r="R140" s="1"/>
      </tp>
      <tp>
        <v>7.4781691648999997</v>
        <stp/>
        <stp>StudyData</stp>
        <stp>S.DHR</stp>
        <stp>StdDev</stp>
        <stp>InputChoice=Close,Period1=21</stp>
        <stp>STDDEV</stp>
        <stp>D</stp>
        <stp/>
        <stp>all</stp>
        <stp/>
        <stp/>
        <stp/>
        <stp>T</stp>
        <tr r="R138" s="1"/>
      </tp>
      <tp>
        <v>2.6976548983000002</v>
        <stp/>
        <stp>StudyData</stp>
        <stp>S.DHI</stp>
        <stp>StdDev</stp>
        <stp>InputChoice=Close,Period1=21</stp>
        <stp>STDDEV</stp>
        <stp>D</stp>
        <stp/>
        <stp>all</stp>
        <stp/>
        <stp/>
        <stp/>
        <stp>T</stp>
        <tr r="R137" s="1"/>
      </tp>
      <tp>
        <v>1.5544617956</v>
        <stp/>
        <stp>StudyData</stp>
        <stp>S.DIS</stp>
        <stp>StdDev</stp>
        <stp>InputChoice=Close,Period1=21</stp>
        <stp>STDDEV</stp>
        <stp>D</stp>
        <stp/>
        <stp>all</stp>
        <stp/>
        <stp/>
        <stp/>
        <stp>T</stp>
        <tr r="R139" s="1"/>
      </tp>
      <tp>
        <v>4.8792072141</v>
        <stp/>
        <stp>StudyData</stp>
        <stp>S.DGX</stp>
        <stp>StdDev</stp>
        <stp>InputChoice=Close,Period1=21</stp>
        <stp>STDDEV</stp>
        <stp>D</stp>
        <stp/>
        <stp>all</stp>
        <stp/>
        <stp/>
        <stp/>
        <stp>T</stp>
        <tr r="R136" s="1"/>
      </tp>
      <tp>
        <v>2.3361353438000001</v>
        <stp/>
        <stp>StudyData</stp>
        <stp>S.DAL</stp>
        <stp>StdDev</stp>
        <stp>InputChoice=Close,Period1=21</stp>
        <stp>STDDEV</stp>
        <stp>D</stp>
        <stp/>
        <stp>all</stp>
        <stp/>
        <stp/>
        <stp/>
        <stp>T</stp>
        <tr r="R128" s="1"/>
      </tp>
      <tp>
        <v>21.461598400300002</v>
        <stp/>
        <stp>StudyData</stp>
        <stp>S.GWW</stp>
        <stp>StdDev</stp>
        <stp>InputChoice=Close,Period1=21</stp>
        <stp>STDDEV</stp>
        <stp>D</stp>
        <stp/>
        <stp>all</stp>
        <stp/>
        <stp/>
        <stp/>
        <stp>T</stp>
        <tr r="R218" s="1"/>
      </tp>
      <tp>
        <v>3.4396653848000001</v>
        <stp/>
        <stp>StudyData</stp>
        <stp>S.GPC</stp>
        <stp>StdDev</stp>
        <stp>InputChoice=Close,Period1=21</stp>
        <stp>STDDEV</stp>
        <stp>D</stp>
        <stp/>
        <stp>all</stp>
        <stp/>
        <stp/>
        <stp/>
        <stp>T</stp>
        <tr r="R214" s="1"/>
      </tp>
      <tp>
        <v>2.7405270361</v>
        <stp/>
        <stp>StudyData</stp>
        <stp>S.GPN</stp>
        <stp>StdDev</stp>
        <stp>InputChoice=Close,Period1=21</stp>
        <stp>STDDEV</stp>
        <stp>D</stp>
        <stp/>
        <stp>all</stp>
        <stp/>
        <stp/>
        <stp/>
        <stp>T</stp>
        <tr r="R215" s="1"/>
      </tp>
      <tp>
        <v>7.8896727757000003</v>
        <stp/>
        <stp>StudyData</stp>
        <stp>S.GLW</stp>
        <stp>StdDev</stp>
        <stp>InputChoice=Close,Period1=21</stp>
        <stp>STDDEV</stp>
        <stp>D</stp>
        <stp/>
        <stp>all</stp>
        <stp/>
        <stp/>
        <stp/>
        <stp>T</stp>
        <tr r="R209" s="1"/>
      </tp>
      <tp>
        <v>2.3067697864999999</v>
        <stp/>
        <stp>StudyData</stp>
        <stp>S.GIS</stp>
        <stp>StdDev</stp>
        <stp>InputChoice=Close,Period1=21</stp>
        <stp>STDDEV</stp>
        <stp>D</stp>
        <stp/>
        <stp>all</stp>
        <stp/>
        <stp/>
        <stp/>
        <stp>T</stp>
        <tr r="R207" s="1"/>
      </tp>
      <tp>
        <v>25.986606056399999</v>
        <stp/>
        <stp>StudyData</stp>
        <stp>S.GEV</stp>
        <stp>StdDev</stp>
        <stp>InputChoice=Close,Period1=21</stp>
        <stp>STDDEV</stp>
        <stp>D</stp>
        <stp/>
        <stp>all</stp>
        <stp/>
        <stp/>
        <stp/>
        <stp>T</stp>
        <tr r="R205" s="1"/>
      </tp>
      <tp>
        <v>3.0313875796</v>
        <stp/>
        <stp>StudyData</stp>
        <stp>S.GEN</stp>
        <stp>StdDev</stp>
        <stp>InputChoice=Close,Period1=21</stp>
        <stp>STDDEV</stp>
        <stp>D</stp>
        <stp/>
        <stp>all</stp>
        <stp/>
        <stp/>
        <stp/>
        <stp>T</stp>
        <tr r="R204" s="1"/>
      </tp>
      <tp>
        <v>1.2721096802</v>
        <stp/>
        <stp>StudyData</stp>
        <stp>S.FTV</stp>
        <stp>StdDev</stp>
        <stp>InputChoice=Close,Period1=21</stp>
        <stp>STDDEV</stp>
        <stp>D</stp>
        <stp/>
        <stp>all</stp>
        <stp/>
        <stp/>
        <stp/>
        <stp>T</stp>
        <tr r="R199" s="1"/>
      </tp>
      <tp>
        <v>2.8243875583000002</v>
        <stp/>
        <stp>StudyData</stp>
        <stp>S.FRT</stp>
        <stp>StdDev</stp>
        <stp>InputChoice=Close,Period1=21</stp>
        <stp>STDDEV</stp>
        <stp>D</stp>
        <stp/>
        <stp>all</stp>
        <stp/>
        <stp/>
        <stp/>
        <stp>T</stp>
        <tr r="R196" s="1"/>
      </tp>
      <tp>
        <v>1.4643746779</v>
        <stp/>
        <stp>StudyData</stp>
        <stp>S.FOX</stp>
        <stp>StdDev</stp>
        <stp>InputChoice=Close,Period1=21</stp>
        <stp>STDDEV</stp>
        <stp>D</stp>
        <stp/>
        <stp>all</stp>
        <stp/>
        <stp/>
        <stp/>
        <stp>T</stp>
        <tr r="R194" s="1"/>
      </tp>
      <tp>
        <v>2.5715760098999998</v>
        <stp/>
        <stp>StudyData</stp>
        <stp>S.FIS</stp>
        <stp>StdDev</stp>
        <stp>InputChoice=Close,Period1=21</stp>
        <stp>STDDEV</stp>
        <stp>D</stp>
        <stp/>
        <stp>all</stp>
        <stp/>
        <stp/>
        <stp/>
        <stp>T</stp>
        <tr r="R189" s="1"/>
      </tp>
      <tp>
        <v>43.270011568400001</v>
        <stp/>
        <stp>StudyData</stp>
        <stp>S.FIX</stp>
        <stp>StdDev</stp>
        <stp>InputChoice=Close,Period1=21</stp>
        <stp>STDDEV</stp>
        <stp>D</stp>
        <stp/>
        <stp>all</stp>
        <stp/>
        <stp/>
        <stp/>
        <stp>T</stp>
        <tr r="R192" s="1"/>
      </tp>
      <tp>
        <v>15.9104549264</v>
        <stp/>
        <stp>StudyData</stp>
        <stp>S.FDS</stp>
        <stp>StdDev</stp>
        <stp>InputChoice=Close,Period1=21</stp>
        <stp>STDDEV</stp>
        <stp>D</stp>
        <stp/>
        <stp>all</stp>
        <stp/>
        <stp/>
        <stp/>
        <stp>T</stp>
        <tr r="R182" s="1"/>
      </tp>
      <tp>
        <v>14.2140398798</v>
        <stp/>
        <stp>StudyData</stp>
        <stp>S.FDX</stp>
        <stp>StdDev</stp>
        <stp>InputChoice=Close,Period1=21</stp>
        <stp>STDDEV</stp>
        <stp>D</stp>
        <stp/>
        <stp>all</stp>
        <stp/>
        <stp/>
        <stp/>
        <stp>T</stp>
        <tr r="R183" s="1"/>
      </tp>
      <tp>
        <v>2.1848950638</v>
        <stp/>
        <stp>StudyData</stp>
        <stp>S.FCX</stp>
        <stp>StdDev</stp>
        <stp>InputChoice=Close,Period1=21</stp>
        <stp>STDDEV</stp>
        <stp>D</stp>
        <stp/>
        <stp>all</stp>
        <stp/>
        <stp/>
        <stp/>
        <stp>T</stp>
        <tr r="R181" s="1"/>
      </tp>
      <tp>
        <v>146.22999999999999</v>
        <stp/>
        <stp>ContractData</stp>
        <stp>S.PG</stp>
        <stp>LastTrade</stp>
        <stp/>
        <stp>T</stp>
        <tr r="C365" s="1"/>
      </tp>
      <tp>
        <v>190.48</v>
        <stp/>
        <stp>ContractData</stp>
        <stp>S.PM</stp>
        <stp>LastTrade</stp>
        <stp/>
        <stp>T</stp>
        <tr r="C372" s="1"/>
      </tp>
      <tp>
        <v>49.723199999999999</v>
        <stp/>
        <stp>ContractData</stp>
        <stp>S.PNC</stp>
        <stp>T_CVol</stp>
        <stp/>
        <stp>T</stp>
        <tr r="N373" s="1"/>
      </tp>
      <tp>
        <v>711.06134699999996</v>
        <stp/>
        <stp>ContractData</stp>
        <stp>S.PTC</stp>
        <stp>T_CVol</stp>
        <stp/>
        <stp>T</stp>
        <tr r="N383" s="1"/>
      </tp>
      <tp>
        <v>26331.770639999999</v>
        <stp/>
        <stp>ContractData</stp>
        <stp>S.WFC</stp>
        <stp>T_CVol</stp>
        <stp/>
        <stp>T</stp>
        <tr r="N487" s="1"/>
      </tp>
      <tp>
        <v>70595.641701999994</v>
        <stp/>
        <stp>ContractData</stp>
        <stp>S.WDC</stp>
        <stp>T_CVol</stp>
        <stp/>
        <stp>T</stp>
        <tr r="N484" s="1"/>
      </tp>
      <tp>
        <v>86.177239999999998</v>
        <stp/>
        <stp>ContractData</stp>
        <stp>S.WEC</stp>
        <stp>T_CVol</stp>
        <stp/>
        <stp>T</stp>
        <tr r="N485" s="1"/>
      </tp>
      <tp>
        <v>20.138999999999999</v>
        <stp/>
        <stp>ContractData</stp>
        <stp>S.VMC</stp>
        <stp>T_CVol</stp>
        <stp/>
        <stp>T</stp>
        <tr r="N470" s="1"/>
      </tp>
      <tp>
        <v>719.66636000000005</v>
        <stp/>
        <stp>ContractData</stp>
        <stp>S.TFC</stp>
        <stp>T_CVol</stp>
        <stp/>
        <stp>T</stp>
        <tr r="N435" s="1"/>
      </tp>
      <tp>
        <v>1125.704</v>
        <stp/>
        <stp>ContractData</stp>
        <stp>S.CNC</stp>
        <stp>T_CVol</stp>
        <stp/>
        <stp>T</stp>
        <tr r="N102" s="1"/>
      </tp>
      <tp>
        <v>43595.344900999997</v>
        <stp/>
        <stp>ContractData</stp>
        <stp>S.BAC</stp>
        <stp>T_CVol</stp>
        <stp/>
        <stp>T</stp>
        <tr r="N53" s="1"/>
      </tp>
      <tp>
        <v>0.56000000000000005</v>
        <stp/>
        <stp>ContractData</stp>
        <stp>S.GPC</stp>
        <stp>T_CVol</stp>
        <stp/>
        <stp>T</stp>
        <tr r="N214" s="1"/>
      </tp>
      <tp>
        <v>3853.226467</v>
        <stp/>
        <stp>ContractData</stp>
        <stp>S.EXC</stp>
        <stp>T_CVol</stp>
        <stp/>
        <stp>T</stp>
        <tr r="N173" s="1"/>
      </tp>
      <tp>
        <v>436.83977700000003</v>
        <stp/>
        <stp>ContractData</stp>
        <stp>S.DOC</stp>
        <stp>T_CVol</stp>
        <stp/>
        <stp>T</stp>
        <tr r="N142" s="1"/>
      </tp>
      <tp>
        <v>6761.9203360000001</v>
        <stp/>
        <stp>ContractData</stp>
        <stp>S.KHC</stp>
        <stp>T_CVol</stp>
        <stp/>
        <stp>T</stp>
        <tr r="N268" s="1"/>
      </tp>
      <tp>
        <v>599</v>
        <stp/>
        <stp>ContractData</stp>
        <stp>S.OMC</stp>
        <stp>T_CVol</stp>
        <stp/>
        <stp>T</stp>
        <tr r="N350" s="1"/>
      </tp>
      <tp>
        <v>283.74060300000002</v>
        <stp/>
        <stp>ContractData</stp>
        <stp>S.NOC</stp>
        <stp>T_CVol</stp>
        <stp/>
        <stp>T</stp>
        <tr r="N335" s="1"/>
      </tp>
      <tp>
        <v>41.027000000000001</v>
        <stp/>
        <stp>ContractData</stp>
        <stp>S.NSC</stp>
        <stp>T_CVol</stp>
        <stp/>
        <stp>T</stp>
        <tr r="N338" s="1"/>
      </tp>
      <tp>
        <v>666.433267</v>
        <stp/>
        <stp>ContractData</stp>
        <stp>S.MKC</stp>
        <stp>T_CVol</stp>
        <stp/>
        <stp>T</stp>
        <tr r="N308" s="1"/>
      </tp>
      <tp>
        <v>4307.225351</v>
        <stp/>
        <stp>ContractData</stp>
        <stp>S.MPC</stp>
        <stp>T_CVol</stp>
        <stp/>
        <stp>T</stp>
        <tr r="N314" s="1"/>
      </tp>
      <tp>
        <v>978.33</v>
        <stp/>
        <stp>ContractData</stp>
        <stp>S.PH</stp>
        <stp>LastTrade</stp>
        <stp/>
        <stp>T</stp>
        <tr r="C367" s="1"/>
      </tp>
      <tp t="s">
        <v/>
        <stp/>
        <stp>ContractData</stp>
        <stp>S.GOOGL</stp>
        <stp>Open</stp>
        <stp/>
        <stp>T</stp>
        <tr r="G213" s="1"/>
      </tp>
      <tp>
        <v>25.758095238100001</v>
        <stp/>
        <stp>StudyData</stp>
        <stp>ATR(S.EQIX,MAType:=Sim,Period:=21)</stp>
        <stp>Bar</stp>
        <stp/>
        <stp>Close</stp>
        <stp>D</stp>
        <stp/>
        <stp/>
        <stp/>
        <stp/>
        <stp/>
        <stp>T</stp>
        <tr r="P164" s="1"/>
      </tp>
      <tp>
        <v>325.57</v>
        <stp/>
        <stp>ContractData</stp>
        <stp>S.TYL</stp>
        <stp>LastTrade</stp>
        <stp/>
        <stp>T</stp>
        <tr r="C454" s="1"/>
      </tp>
      <tp>
        <v>102.63</v>
        <stp/>
        <stp>ContractData</stp>
        <stp>S.XYL</stp>
        <stp>LastTrade</stp>
        <stp/>
        <stp>T</stp>
        <tr r="C499" s="1"/>
      </tp>
      <tp>
        <v>1089660.2343756671</v>
        <stp/>
        <stp>StudyData</stp>
        <stp>S.DGX</stp>
        <stp>MA</stp>
        <stp>InputChoice=Vol,MAType=Sim,Period=21</stp>
        <stp>MA</stp>
        <stp>D</stp>
        <stp>-1</stp>
        <stp>all</stp>
        <stp/>
        <stp/>
        <stp/>
        <stp>T</stp>
        <tr r="O136" s="1"/>
      </tp>
      <tp t="s">
        <v/>
        <stp/>
        <stp>ContractData</stp>
        <stp>S.NTAP</stp>
        <stp>PerCentNetLastTrade</stp>
        <stp/>
        <stp>T</stp>
        <tr r="E339" s="1"/>
      </tp>
      <tp t="s">
        <v/>
        <stp/>
        <stp>ContractData</stp>
        <stp>S.NTRS</stp>
        <stp>PerCentNetLastTrade</stp>
        <stp/>
        <stp>T</stp>
        <tr r="E340" s="1"/>
      </tp>
      <tp t="s">
        <v/>
        <stp/>
        <stp>ContractData</stp>
        <stp>S.NWSA</stp>
        <stp>PerCentNetLastTrade</stp>
        <stp/>
        <stp>T</stp>
        <tr r="E345" s="1"/>
      </tp>
      <tp t="s">
        <v/>
        <stp/>
        <stp>ContractData</stp>
        <stp>S.NVDA</stp>
        <stp>PerCentNetLastTrade</stp>
        <stp/>
        <stp>T</stp>
        <tr r="E342" s="1"/>
      </tp>
      <tp>
        <v>272.36</v>
        <stp/>
        <stp>ContractData</stp>
        <stp>S.SYK</stp>
        <stp>LastTrade</stp>
        <stp/>
        <stp>T</stp>
        <tr r="C427" s="1"/>
      </tp>
      <tp>
        <v>72.94</v>
        <stp/>
        <stp>ContractData</stp>
        <stp>S.SYF</stp>
        <stp>LastTrade</stp>
        <stp/>
        <stp>T</stp>
        <tr r="C426" s="1"/>
      </tp>
      <tp>
        <v>2551682.7549577602</v>
        <stp/>
        <stp>StudyData</stp>
        <stp>S.PGR</stp>
        <stp>MA</stp>
        <stp>InputChoice=Vol,MAType=Sim,Period=21</stp>
        <stp>MA</stp>
        <stp>D</stp>
        <stp>-1</stp>
        <stp>all</stp>
        <stp/>
        <stp/>
        <stp/>
        <stp>T</stp>
        <tr r="O366" s="1"/>
      </tp>
      <tp>
        <v>3341264.88991048</v>
        <stp/>
        <stp>StudyData</stp>
        <stp>S.TGT</stp>
        <stp>MA</stp>
        <stp>InputChoice=Vol,MAType=Sim,Period=21</stp>
        <stp>MA</stp>
        <stp>D</stp>
        <stp>-1</stp>
        <stp>all</stp>
        <stp/>
        <stp/>
        <stp/>
        <stp>T</stp>
        <tr r="O436" s="1"/>
      </tp>
      <tp t="s">
        <v/>
        <stp/>
        <stp>ContractData</stp>
        <stp>S.NXPI</stp>
        <stp>PerCentNetLastTrade</stp>
        <stp/>
        <stp>T</stp>
        <tr r="E346" s="1"/>
      </tp>
      <tp>
        <v>58.14</v>
        <stp/>
        <stp>ContractData</stp>
        <stp>S.LYB</stp>
        <stp>LastTrade</stp>
        <stp/>
        <stp>T</stp>
        <tr r="C293" s="1"/>
      </tp>
      <tp t="s">
        <v/>
        <stp/>
        <stp>ContractData</stp>
        <stp>S.NDAQ</stp>
        <stp>PerCentNetLastTrade</stp>
        <stp/>
        <stp>T</stp>
        <tr r="E328" s="1"/>
      </tp>
      <tp t="s">
        <v/>
        <stp/>
        <stp>ContractData</stp>
        <stp>S.NDSN</stp>
        <stp>PerCentNetLastTrade</stp>
        <stp/>
        <stp>T</stp>
        <tr r="E329" s="1"/>
      </tp>
      <tp t="s">
        <v/>
        <stp/>
        <stp>ContractData</stp>
        <stp>S.NFLX</stp>
        <stp>PerCentNetLastTrade</stp>
        <stp/>
        <stp>T</stp>
        <tr r="E332" s="1"/>
      </tp>
      <tp>
        <v>78.460000000000008</v>
        <stp/>
        <stp>ContractData</stp>
        <stp>S.SYY</stp>
        <stp>LastTrade</stp>
        <stp/>
        <stp>T</stp>
        <tr r="C428" s="1"/>
      </tp>
      <tp>
        <v>3784326.12296452</v>
        <stp/>
        <stp>StudyData</stp>
        <stp>S.MGM</stp>
        <stp>MA</stp>
        <stp>InputChoice=Vol,MAType=Sim,Period=21</stp>
        <stp>MA</stp>
        <stp>D</stp>
        <stp>-1</stp>
        <stp>all</stp>
        <stp/>
        <stp/>
        <stp/>
        <stp>T</stp>
        <tr r="O307" s="1"/>
      </tp>
      <tp>
        <v>76.42</v>
        <stp/>
        <stp>ContractData</stp>
        <stp>S.XYZ</stp>
        <stp>LastTrade</stp>
        <stp/>
        <stp>T</stp>
        <tr r="C500" s="1"/>
      </tp>
      <tp t="s">
        <v/>
        <stp/>
        <stp>ContractData</stp>
        <stp>S.NCLH</stp>
        <stp>PerCentNetLastTrade</stp>
        <stp/>
        <stp>T</stp>
        <tr r="E327" s="1"/>
      </tp>
      <tp>
        <v>170.87</v>
        <stp/>
        <stp>ContractData</stp>
        <stp>S.LYV</stp>
        <stp>LastTrade</stp>
        <stp/>
        <stp>T</stp>
        <tr r="C294" s="1"/>
      </tp>
      <tp>
        <v>-1.1271917617589788</v>
        <stp/>
        <stp>StudyData</stp>
        <stp>S.ZTS</stp>
        <stp>PCB</stp>
        <stp>BaseType=Index,Index=1</stp>
        <stp>Close</stp>
        <stp>Q</stp>
        <stp>0</stp>
        <stp>all</stp>
        <stp/>
        <stp/>
        <stp/>
        <stp>T</stp>
        <tr r="L504" s="1"/>
      </tp>
      <tp t="s">
        <v/>
        <stp/>
        <stp>StudyData</stp>
        <stp>S.ZTS</stp>
        <stp>PCB</stp>
        <stp>BaseType=Index,Index=1</stp>
        <stp>Close</stp>
        <stp>W</stp>
        <stp>0</stp>
        <stp>all</stp>
        <stp/>
        <stp/>
        <stp/>
        <stp>T</stp>
        <tr r="J504" s="1"/>
      </tp>
      <tp>
        <v>-43.530440311556198</v>
        <stp/>
        <stp>StudyData</stp>
        <stp>S.ZTS</stp>
        <stp>PCB</stp>
        <stp>BaseType=Index,Index=1</stp>
        <stp>Close</stp>
        <stp>A</stp>
        <stp>0</stp>
        <stp>all</stp>
        <stp/>
        <stp/>
        <stp/>
        <stp>T</stp>
        <tr r="M504" s="1"/>
      </tp>
      <tp>
        <v>-7.8469520103761488</v>
        <stp/>
        <stp>StudyData</stp>
        <stp>S.ZTS</stp>
        <stp>PCB</stp>
        <stp>BaseType=Index,Index=1</stp>
        <stp>Close</stp>
        <stp>M</stp>
        <stp>0</stp>
        <stp>all</stp>
        <stp/>
        <stp/>
        <stp/>
        <stp>T</stp>
        <tr r="K504" s="1"/>
      </tp>
      <tp t="s">
        <v/>
        <stp/>
        <stp>StudyData</stp>
        <stp>S.UPS</stp>
        <stp>PCB</stp>
        <stp>BaseType=Index,Index=1</stp>
        <stp>Close</stp>
        <stp>W</stp>
        <stp>0</stp>
        <stp>all</stp>
        <stp/>
        <stp/>
        <stp/>
        <stp>T</stp>
        <tr r="J462" s="1"/>
      </tp>
      <tp>
        <v>5.007925791111373</v>
        <stp/>
        <stp>StudyData</stp>
        <stp>S.UHS</stp>
        <stp>PCB</stp>
        <stp>BaseType=Index,Index=1</stp>
        <stp>Close</stp>
        <stp>M</stp>
        <stp>0</stp>
        <stp>all</stp>
        <stp/>
        <stp/>
        <stp/>
        <stp>T</stp>
        <tr r="K458" s="1"/>
      </tp>
      <tp>
        <v>-12.595348837209295</v>
        <stp/>
        <stp>StudyData</stp>
        <stp>S.UPS</stp>
        <stp>PCB</stp>
        <stp>BaseType=Index,Index=1</stp>
        <stp>Close</stp>
        <stp>Q</stp>
        <stp>0</stp>
        <stp>all</stp>
        <stp/>
        <stp/>
        <stp/>
        <stp>T</stp>
        <tr r="L462" s="1"/>
      </tp>
      <tp>
        <v>-17.961654894046415</v>
        <stp/>
        <stp>StudyData</stp>
        <stp>S.UHS</stp>
        <stp>PCB</stp>
        <stp>BaseType=Index,Index=1</stp>
        <stp>Close</stp>
        <stp>A</stp>
        <stp>0</stp>
        <stp>all</stp>
        <stp/>
        <stp/>
        <stp/>
        <stp>T</stp>
        <tr r="M458" s="1"/>
      </tp>
      <tp>
        <v>-5.2727089424337024</v>
        <stp/>
        <stp>StudyData</stp>
        <stp>S.UPS</stp>
        <stp>PCB</stp>
        <stp>BaseType=Index,Index=1</stp>
        <stp>Close</stp>
        <stp>A</stp>
        <stp>0</stp>
        <stp>all</stp>
        <stp/>
        <stp/>
        <stp/>
        <stp>T</stp>
        <tr r="M462" s="1"/>
      </tp>
      <tp t="s">
        <v/>
        <stp/>
        <stp>StudyData</stp>
        <stp>S.UHS</stp>
        <stp>PCB</stp>
        <stp>BaseType=Index,Index=1</stp>
        <stp>Close</stp>
        <stp>W</stp>
        <stp>0</stp>
        <stp>all</stp>
        <stp/>
        <stp/>
        <stp/>
        <stp>T</stp>
        <tr r="J458" s="1"/>
      </tp>
      <tp>
        <v>-9.8532092487767393</v>
        <stp/>
        <stp>StudyData</stp>
        <stp>S.UPS</stp>
        <stp>PCB</stp>
        <stp>BaseType=Index,Index=1</stp>
        <stp>Close</stp>
        <stp>M</stp>
        <stp>0</stp>
        <stp>all</stp>
        <stp/>
        <stp/>
        <stp/>
        <stp>T</stp>
        <tr r="K462" s="1"/>
      </tp>
      <tp>
        <v>20.290537359607246</v>
        <stp/>
        <stp>StudyData</stp>
        <stp>S.UHS</stp>
        <stp>PCB</stp>
        <stp>BaseType=Index,Index=1</stp>
        <stp>Close</stp>
        <stp>Q</stp>
        <stp>0</stp>
        <stp>all</stp>
        <stp/>
        <stp/>
        <stp/>
        <stp>T</stp>
        <tr r="L458" s="1"/>
      </tp>
      <tp>
        <v>7.4268292682926873</v>
        <stp/>
        <stp>StudyData</stp>
        <stp>S.HAS</stp>
        <stp>PCB</stp>
        <stp>BaseType=Index,Index=1</stp>
        <stp>Close</stp>
        <stp>A</stp>
        <stp>0</stp>
        <stp>all</stp>
        <stp/>
        <stp/>
        <stp/>
        <stp>T</stp>
        <tr r="M220" s="1"/>
      </tp>
      <tp>
        <v>-6.3868225292242347</v>
        <stp/>
        <stp>StudyData</stp>
        <stp>S.HAS</stp>
        <stp>PCB</stp>
        <stp>BaseType=Index,Index=1</stp>
        <stp>Close</stp>
        <stp>M</stp>
        <stp>0</stp>
        <stp>all</stp>
        <stp/>
        <stp/>
        <stp/>
        <stp>T</stp>
        <tr r="K220" s="1"/>
      </tp>
      <tp t="s">
        <v/>
        <stp/>
        <stp>StudyData</stp>
        <stp>S.HAS</stp>
        <stp>PCB</stp>
        <stp>BaseType=Index,Index=1</stp>
        <stp>Close</stp>
        <stp>W</stp>
        <stp>0</stp>
        <stp>all</stp>
        <stp/>
        <stp/>
        <stp/>
        <stp>T</stp>
        <tr r="J220" s="1"/>
      </tp>
      <tp>
        <v>6.6594018646325219</v>
        <stp/>
        <stp>StudyData</stp>
        <stp>S.HAS</stp>
        <stp>PCB</stp>
        <stp>BaseType=Index,Index=1</stp>
        <stp>Close</stp>
        <stp>Q</stp>
        <stp>0</stp>
        <stp>all</stp>
        <stp/>
        <stp/>
        <stp/>
        <stp>T</stp>
        <tr r="L220" s="1"/>
      </tp>
      <tp>
        <v>-4.601990049751242</v>
        <stp/>
        <stp>StudyData</stp>
        <stp>S.MOS</stp>
        <stp>PCB</stp>
        <stp>BaseType=Index,Index=1</stp>
        <stp>Close</stp>
        <stp>M</stp>
        <stp>0</stp>
        <stp>all</stp>
        <stp/>
        <stp/>
        <stp/>
        <stp>T</stp>
        <tr r="K313" s="1"/>
      </tp>
      <tp>
        <v>8.4935392373148559</v>
        <stp/>
        <stp>StudyData</stp>
        <stp>S.MAS</stp>
        <stp>PCB</stp>
        <stp>BaseType=Index,Index=1</stp>
        <stp>Close</stp>
        <stp>A</stp>
        <stp>0</stp>
        <stp>all</stp>
        <stp/>
        <stp/>
        <stp/>
        <stp>T</stp>
        <tr r="M298" s="1"/>
      </tp>
      <tp>
        <v>-4.4831880448318735</v>
        <stp/>
        <stp>StudyData</stp>
        <stp>S.MOS</stp>
        <stp>PCB</stp>
        <stp>BaseType=Index,Index=1</stp>
        <stp>Close</stp>
        <stp>A</stp>
        <stp>0</stp>
        <stp>all</stp>
        <stp/>
        <stp/>
        <stp/>
        <stp>T</stp>
        <tr r="M313" s="1"/>
      </tp>
      <tp>
        <v>-4.5870288248336868</v>
        <stp/>
        <stp>StudyData</stp>
        <stp>S.MAS</stp>
        <stp>PCB</stp>
        <stp>BaseType=Index,Index=1</stp>
        <stp>Close</stp>
        <stp>M</stp>
        <stp>0</stp>
        <stp>all</stp>
        <stp/>
        <stp/>
        <stp/>
        <stp>T</stp>
        <tr r="K298" s="1"/>
      </tp>
      <tp t="s">
        <v/>
        <stp/>
        <stp>StudyData</stp>
        <stp>S.MAS</stp>
        <stp>PCB</stp>
        <stp>BaseType=Index,Index=1</stp>
        <stp>Close</stp>
        <stp>W</stp>
        <stp>0</stp>
        <stp>all</stp>
        <stp/>
        <stp/>
        <stp/>
        <stp>T</stp>
        <tr r="J298" s="1"/>
      </tp>
      <tp>
        <v>-15.386506083323086</v>
        <stp/>
        <stp>StudyData</stp>
        <stp>S.MAS</stp>
        <stp>PCB</stp>
        <stp>BaseType=Index,Index=1</stp>
        <stp>Close</stp>
        <stp>Q</stp>
        <stp>0</stp>
        <stp>all</stp>
        <stp/>
        <stp/>
        <stp/>
        <stp>T</stp>
        <tr r="L298" s="1"/>
      </tp>
      <tp>
        <v>8.5889570552147241</v>
        <stp/>
        <stp>StudyData</stp>
        <stp>S.MOS</stp>
        <stp>PCB</stp>
        <stp>BaseType=Index,Index=1</stp>
        <stp>Close</stp>
        <stp>Q</stp>
        <stp>0</stp>
        <stp>all</stp>
        <stp/>
        <stp/>
        <stp/>
        <stp>T</stp>
        <tr r="L313" s="1"/>
      </tp>
      <tp t="s">
        <v/>
        <stp/>
        <stp>StudyData</stp>
        <stp>S.MOS</stp>
        <stp>PCB</stp>
        <stp>BaseType=Index,Index=1</stp>
        <stp>Close</stp>
        <stp>W</stp>
        <stp>0</stp>
        <stp>all</stp>
        <stp/>
        <stp/>
        <stp/>
        <stp>T</stp>
        <tr r="J313" s="1"/>
      </tp>
      <tp>
        <v>-15.587789564840866</v>
        <stp/>
        <stp>StudyData</stp>
        <stp>S.LVS</stp>
        <stp>PCB</stp>
        <stp>BaseType=Index,Index=1</stp>
        <stp>Close</stp>
        <stp>Q</stp>
        <stp>0</stp>
        <stp>all</stp>
        <stp/>
        <stp/>
        <stp/>
        <stp>T</stp>
        <tr r="L292" s="1"/>
      </tp>
      <tp t="s">
        <v/>
        <stp/>
        <stp>StudyData</stp>
        <stp>S.LVS</stp>
        <stp>PCB</stp>
        <stp>BaseType=Index,Index=1</stp>
        <stp>Close</stp>
        <stp>W</stp>
        <stp>0</stp>
        <stp>all</stp>
        <stp/>
        <stp/>
        <stp/>
        <stp>T</stp>
        <tr r="J292" s="1"/>
      </tp>
      <tp>
        <v>-40.098325395606082</v>
        <stp/>
        <stp>StudyData</stp>
        <stp>S.LVS</stp>
        <stp>PCB</stp>
        <stp>BaseType=Index,Index=1</stp>
        <stp>Close</stp>
        <stp>A</stp>
        <stp>0</stp>
        <stp>all</stp>
        <stp/>
        <stp/>
        <stp/>
        <stp>T</stp>
        <tr r="M292" s="1"/>
      </tp>
      <tp>
        <v>-11.002054325496463</v>
        <stp/>
        <stp>StudyData</stp>
        <stp>S.LVS</stp>
        <stp>PCB</stp>
        <stp>BaseType=Index,Index=1</stp>
        <stp>Close</stp>
        <stp>M</stp>
        <stp>0</stp>
        <stp>all</stp>
        <stp/>
        <stp/>
        <stp/>
        <stp>T</stp>
        <tr r="K292" s="1"/>
      </tp>
      <tp>
        <v>13.150392017106192</v>
        <stp/>
        <stp>StudyData</stp>
        <stp>S.NWS</stp>
        <stp>PCB</stp>
        <stp>BaseType=Index,Index=1</stp>
        <stp>Close</stp>
        <stp>Q</stp>
        <stp>0</stp>
        <stp>all</stp>
        <stp/>
        <stp/>
        <stp/>
        <stp>T</stp>
        <tr r="L344" s="1"/>
      </tp>
      <tp t="s">
        <v/>
        <stp/>
        <stp>StudyData</stp>
        <stp>S.NWS</stp>
        <stp>PCB</stp>
        <stp>BaseType=Index,Index=1</stp>
        <stp>Close</stp>
        <stp>W</stp>
        <stp>0</stp>
        <stp>all</stp>
        <stp/>
        <stp/>
        <stp/>
        <stp>T</stp>
        <tr r="J344" s="1"/>
      </tp>
      <tp>
        <v>7.1549105636179586</v>
        <stp/>
        <stp>StudyData</stp>
        <stp>S.NWS</stp>
        <stp>PCB</stp>
        <stp>BaseType=Index,Index=1</stp>
        <stp>Close</stp>
        <stp>A</stp>
        <stp>0</stp>
        <stp>all</stp>
        <stp/>
        <stp/>
        <stp/>
        <stp>T</stp>
        <tr r="M344" s="1"/>
      </tp>
      <tp>
        <v>-7.7303109561174175</v>
        <stp/>
        <stp>StudyData</stp>
        <stp>S.NWS</stp>
        <stp>PCB</stp>
        <stp>BaseType=Index,Index=1</stp>
        <stp>Close</stp>
        <stp>M</stp>
        <stp>0</stp>
        <stp>all</stp>
        <stp/>
        <stp/>
        <stp/>
        <stp>T</stp>
        <tr r="K344" s="1"/>
      </tp>
      <tp>
        <v>3.6959553695955449</v>
        <stp/>
        <stp>StudyData</stp>
        <stp>S.AES</stp>
        <stp>PCB</stp>
        <stp>BaseType=Index,Index=1</stp>
        <stp>Close</stp>
        <stp>A</stp>
        <stp>0</stp>
        <stp>all</stp>
        <stp/>
        <stp/>
        <stp/>
        <stp>T</stp>
        <tr r="M16" s="1"/>
      </tp>
      <tp>
        <v>-0.81177067478438014</v>
        <stp/>
        <stp>StudyData</stp>
        <stp>S.AOS</stp>
        <stp>PCB</stp>
        <stp>BaseType=Index,Index=1</stp>
        <stp>Close</stp>
        <stp>M</stp>
        <stp>0</stp>
        <stp>all</stp>
        <stp/>
        <stp/>
        <stp/>
        <stp>T</stp>
        <tr r="K36" s="1"/>
      </tp>
      <tp>
        <v>-12.305622009569374</v>
        <stp/>
        <stp>StudyData</stp>
        <stp>S.AOS</stp>
        <stp>PCB</stp>
        <stp>BaseType=Index,Index=1</stp>
        <stp>Close</stp>
        <stp>A</stp>
        <stp>0</stp>
        <stp>all</stp>
        <stp/>
        <stp/>
        <stp/>
        <stp>T</stp>
        <tr r="M36" s="1"/>
      </tp>
      <tp>
        <v>0.88195386702849921</v>
        <stp/>
        <stp>StudyData</stp>
        <stp>S.AES</stp>
        <stp>PCB</stp>
        <stp>BaseType=Index,Index=1</stp>
        <stp>Close</stp>
        <stp>M</stp>
        <stp>0</stp>
        <stp>all</stp>
        <stp/>
        <stp/>
        <stp/>
        <stp>T</stp>
        <tr r="K16" s="1"/>
      </tp>
      <tp>
        <v>1.4324693042292009</v>
        <stp/>
        <stp>StudyData</stp>
        <stp>S.AES</stp>
        <stp>PCB</stp>
        <stp>BaseType=Index,Index=1</stp>
        <stp>Close</stp>
        <stp>Q</stp>
        <stp>0</stp>
        <stp>all</stp>
        <stp/>
        <stp/>
        <stp/>
        <stp>T</stp>
        <tr r="L16" s="1"/>
      </tp>
      <tp t="s">
        <v/>
        <stp/>
        <stp>StudyData</stp>
        <stp>S.AES</stp>
        <stp>PCB</stp>
        <stp>BaseType=Index,Index=1</stp>
        <stp>Close</stp>
        <stp>W</stp>
        <stp>0</stp>
        <stp>all</stp>
        <stp/>
        <stp/>
        <stp/>
        <stp>T</stp>
        <tr r="J16" s="1"/>
      </tp>
      <tp>
        <v>-6.4891581632653068</v>
        <stp/>
        <stp>StudyData</stp>
        <stp>S.AOS</stp>
        <stp>PCB</stp>
        <stp>BaseType=Index,Index=1</stp>
        <stp>Close</stp>
        <stp>Q</stp>
        <stp>0</stp>
        <stp>all</stp>
        <stp/>
        <stp/>
        <stp/>
        <stp>T</stp>
        <tr r="L36" s="1"/>
      </tp>
      <tp t="s">
        <v/>
        <stp/>
        <stp>StudyData</stp>
        <stp>S.AOS</stp>
        <stp>PCB</stp>
        <stp>BaseType=Index,Index=1</stp>
        <stp>Close</stp>
        <stp>W</stp>
        <stp>0</stp>
        <stp>all</stp>
        <stp/>
        <stp/>
        <stp/>
        <stp>T</stp>
        <tr r="J36" s="1"/>
      </tp>
      <tp>
        <v>-13.842435959400683</v>
        <stp/>
        <stp>StudyData</stp>
        <stp>S.CVS</stp>
        <stp>PCB</stp>
        <stp>BaseType=Index,Index=1</stp>
        <stp>Close</stp>
        <stp>Q</stp>
        <stp>0</stp>
        <stp>all</stp>
        <stp/>
        <stp/>
        <stp/>
        <stp>T</stp>
        <tr r="L125" s="1"/>
      </tp>
      <tp t="s">
        <v/>
        <stp/>
        <stp>StudyData</stp>
        <stp>S.CVS</stp>
        <stp>PCB</stp>
        <stp>BaseType=Index,Index=1</stp>
        <stp>Close</stp>
        <stp>W</stp>
        <stp>0</stp>
        <stp>all</stp>
        <stp/>
        <stp/>
        <stp/>
        <stp>T</stp>
        <tr r="J125" s="1"/>
      </tp>
      <tp>
        <v>-7.5080811049074336</v>
        <stp/>
        <stp>StudyData</stp>
        <stp>S.CMS</stp>
        <stp>PCB</stp>
        <stp>BaseType=Index,Index=1</stp>
        <stp>Close</stp>
        <stp>M</stp>
        <stp>0</stp>
        <stp>all</stp>
        <stp/>
        <stp/>
        <stp/>
        <stp>T</stp>
        <tr r="K101" s="1"/>
      </tp>
      <tp>
        <v>-9.9814099814099855</v>
        <stp/>
        <stp>StudyData</stp>
        <stp>S.CMS</stp>
        <stp>PCB</stp>
        <stp>BaseType=Index,Index=1</stp>
        <stp>Close</stp>
        <stp>A</stp>
        <stp>0</stp>
        <stp>all</stp>
        <stp/>
        <stp/>
        <stp/>
        <stp>T</stp>
        <tr r="M101" s="1"/>
      </tp>
      <tp>
        <v>12.310987903225801</v>
        <stp/>
        <stp>StudyData</stp>
        <stp>S.CVS</stp>
        <stp>PCB</stp>
        <stp>BaseType=Index,Index=1</stp>
        <stp>Close</stp>
        <stp>A</stp>
        <stp>0</stp>
        <stp>all</stp>
        <stp/>
        <stp/>
        <stp/>
        <stp>T</stp>
        <tr r="M125" s="1"/>
      </tp>
      <tp>
        <v>-17.712418300653592</v>
        <stp/>
        <stp>StudyData</stp>
        <stp>S.CMS</stp>
        <stp>PCB</stp>
        <stp>BaseType=Index,Index=1</stp>
        <stp>Close</stp>
        <stp>Q</stp>
        <stp>0</stp>
        <stp>all</stp>
        <stp/>
        <stp/>
        <stp/>
        <stp>T</stp>
        <tr r="L101" s="1"/>
      </tp>
      <tp>
        <v>-5.0899797678628484</v>
        <stp/>
        <stp>StudyData</stp>
        <stp>S.CVS</stp>
        <stp>PCB</stp>
        <stp>BaseType=Index,Index=1</stp>
        <stp>Close</stp>
        <stp>M</stp>
        <stp>0</stp>
        <stp>all</stp>
        <stp/>
        <stp/>
        <stp/>
        <stp>T</stp>
        <tr r="K125" s="1"/>
      </tp>
      <tp t="s">
        <v/>
        <stp/>
        <stp>StudyData</stp>
        <stp>S.CMS</stp>
        <stp>PCB</stp>
        <stp>BaseType=Index,Index=1</stp>
        <stp>Close</stp>
        <stp>W</stp>
        <stp>0</stp>
        <stp>all</stp>
        <stp/>
        <stp/>
        <stp/>
        <stp>T</stp>
        <tr r="J101" s="1"/>
      </tp>
      <tp t="s">
        <v/>
        <stp/>
        <stp>StudyData</stp>
        <stp>S.ESS</stp>
        <stp>PCB</stp>
        <stp>BaseType=Index,Index=1</stp>
        <stp>Close</stp>
        <stp>W</stp>
        <stp>0</stp>
        <stp>all</stp>
        <stp/>
        <stp/>
        <stp/>
        <stp>T</stp>
        <tr r="J168" s="1"/>
      </tp>
      <tp>
        <v>-6.8520868342535808</v>
        <stp/>
        <stp>StudyData</stp>
        <stp>S.ESS</stp>
        <stp>PCB</stp>
        <stp>BaseType=Index,Index=1</stp>
        <stp>Close</stp>
        <stp>Q</stp>
        <stp>0</stp>
        <stp>all</stp>
        <stp/>
        <stp/>
        <stp/>
        <stp>T</stp>
        <tr r="L168" s="1"/>
      </tp>
      <tp>
        <v>3.7947110975236953</v>
        <stp/>
        <stp>StudyData</stp>
        <stp>S.ESS</stp>
        <stp>PCB</stp>
        <stp>BaseType=Index,Index=1</stp>
        <stp>Close</stp>
        <stp>A</stp>
        <stp>0</stp>
        <stp>all</stp>
        <stp/>
        <stp/>
        <stp/>
        <stp>T</stp>
        <tr r="M168" s="1"/>
      </tp>
      <tp>
        <v>-4.0111676562058127</v>
        <stp/>
        <stp>StudyData</stp>
        <stp>S.ESS</stp>
        <stp>PCB</stp>
        <stp>BaseType=Index,Index=1</stp>
        <stp>Close</stp>
        <stp>M</stp>
        <stp>0</stp>
        <stp>all</stp>
        <stp/>
        <stp/>
        <stp/>
        <stp>T</stp>
        <tr r="K168" s="1"/>
      </tp>
      <tp>
        <v>-1.3017201301720052</v>
        <stp/>
        <stp>StudyData</stp>
        <stp>S.DIS</stp>
        <stp>PCB</stp>
        <stp>BaseType=Index,Index=1</stp>
        <stp>Close</stp>
        <stp>M</stp>
        <stp>0</stp>
        <stp>all</stp>
        <stp/>
        <stp/>
        <stp/>
        <stp>T</stp>
        <tr r="K139" s="1"/>
      </tp>
      <tp>
        <v>-6.6977234771908156</v>
        <stp/>
        <stp>StudyData</stp>
        <stp>S.DIS</stp>
        <stp>PCB</stp>
        <stp>BaseType=Index,Index=1</stp>
        <stp>Close</stp>
        <stp>A</stp>
        <stp>0</stp>
        <stp>all</stp>
        <stp/>
        <stp/>
        <stp/>
        <stp>T</stp>
        <tr r="M139" s="1"/>
      </tp>
      <tp t="s">
        <v/>
        <stp/>
        <stp>StudyData</stp>
        <stp>S.DIS</stp>
        <stp>PCB</stp>
        <stp>BaseType=Index,Index=1</stp>
        <stp>Close</stp>
        <stp>W</stp>
        <stp>0</stp>
        <stp>all</stp>
        <stp/>
        <stp/>
        <stp/>
        <stp>T</stp>
        <tr r="J139" s="1"/>
      </tp>
      <tp>
        <v>10.28571428571429</v>
        <stp/>
        <stp>StudyData</stp>
        <stp>S.DIS</stp>
        <stp>PCB</stp>
        <stp>BaseType=Index,Index=1</stp>
        <stp>Close</stp>
        <stp>Q</stp>
        <stp>0</stp>
        <stp>all</stp>
        <stp/>
        <stp/>
        <stp/>
        <stp>T</stp>
        <tr r="L139" s="1"/>
      </tp>
      <tp>
        <v>-18.349514563106801</v>
        <stp/>
        <stp>StudyData</stp>
        <stp>S.GIS</stp>
        <stp>PCB</stp>
        <stp>BaseType=Index,Index=1</stp>
        <stp>Close</stp>
        <stp>M</stp>
        <stp>0</stp>
        <stp>all</stp>
        <stp/>
        <stp/>
        <stp/>
        <stp>T</stp>
        <tr r="K207" s="1"/>
      </tp>
      <tp>
        <v>-27.65591397849462</v>
        <stp/>
        <stp>StudyData</stp>
        <stp>S.GIS</stp>
        <stp>PCB</stp>
        <stp>BaseType=Index,Index=1</stp>
        <stp>Close</stp>
        <stp>A</stp>
        <stp>0</stp>
        <stp>all</stp>
        <stp/>
        <stp/>
        <stp/>
        <stp>T</stp>
        <tr r="M207" s="1"/>
      </tp>
      <tp t="s">
        <v/>
        <stp/>
        <stp>StudyData</stp>
        <stp>S.GIS</stp>
        <stp>PCB</stp>
        <stp>BaseType=Index,Index=1</stp>
        <stp>Close</stp>
        <stp>W</stp>
        <stp>0</stp>
        <stp>all</stp>
        <stp/>
        <stp/>
        <stp/>
        <stp>T</stp>
        <tr r="J207" s="1"/>
      </tp>
      <tp>
        <v>-3.3333333333333437</v>
        <stp/>
        <stp>StudyData</stp>
        <stp>S.GIS</stp>
        <stp>PCB</stp>
        <stp>BaseType=Index,Index=1</stp>
        <stp>Close</stp>
        <stp>Q</stp>
        <stp>0</stp>
        <stp>all</stp>
        <stp/>
        <stp/>
        <stp/>
        <stp>T</stp>
        <tr r="L207" s="1"/>
      </tp>
      <tp>
        <v>-5.8961370136806961</v>
        <stp/>
        <stp>StudyData</stp>
        <stp>S.FDS</stp>
        <stp>PCB</stp>
        <stp>BaseType=Index,Index=1</stp>
        <stp>Close</stp>
        <stp>A</stp>
        <stp>0</stp>
        <stp>all</stp>
        <stp/>
        <stp/>
        <stp/>
        <stp>T</stp>
        <tr r="M182" s="1"/>
      </tp>
      <tp>
        <v>-13.146921756193278</v>
        <stp/>
        <stp>StudyData</stp>
        <stp>S.FIS</stp>
        <stp>PCB</stp>
        <stp>BaseType=Index,Index=1</stp>
        <stp>Close</stp>
        <stp>M</stp>
        <stp>0</stp>
        <stp>all</stp>
        <stp/>
        <stp/>
        <stp/>
        <stp>T</stp>
        <tr r="K189" s="1"/>
      </tp>
      <tp>
        <v>-12.907032371232667</v>
        <stp/>
        <stp>StudyData</stp>
        <stp>S.FDS</stp>
        <stp>PCB</stp>
        <stp>BaseType=Index,Index=1</stp>
        <stp>Close</stp>
        <stp>M</stp>
        <stp>0</stp>
        <stp>all</stp>
        <stp/>
        <stp/>
        <stp/>
        <stp>T</stp>
        <tr r="K182" s="1"/>
      </tp>
      <tp>
        <v>-46.719831477580506</v>
        <stp/>
        <stp>StudyData</stp>
        <stp>S.FIS</stp>
        <stp>PCB</stp>
        <stp>BaseType=Index,Index=1</stp>
        <stp>Close</stp>
        <stp>A</stp>
        <stp>0</stp>
        <stp>all</stp>
        <stp/>
        <stp/>
        <stp/>
        <stp>T</stp>
        <tr r="M189" s="1"/>
      </tp>
      <tp>
        <v>18.689151599443658</v>
        <stp/>
        <stp>StudyData</stp>
        <stp>S.FDS</stp>
        <stp>PCB</stp>
        <stp>BaseType=Index,Index=1</stp>
        <stp>Close</stp>
        <stp>Q</stp>
        <stp>0</stp>
        <stp>all</stp>
        <stp/>
        <stp/>
        <stp/>
        <stp>T</stp>
        <tr r="L182" s="1"/>
      </tp>
      <tp t="s">
        <v/>
        <stp/>
        <stp>StudyData</stp>
        <stp>S.FDS</stp>
        <stp>PCB</stp>
        <stp>BaseType=Index,Index=1</stp>
        <stp>Close</stp>
        <stp>W</stp>
        <stp>0</stp>
        <stp>all</stp>
        <stp/>
        <stp/>
        <stp/>
        <stp>T</stp>
        <tr r="J182" s="1"/>
      </tp>
      <tp t="s">
        <v/>
        <stp/>
        <stp>StudyData</stp>
        <stp>S.FIS</stp>
        <stp>PCB</stp>
        <stp>BaseType=Index,Index=1</stp>
        <stp>Close</stp>
        <stp>W</stp>
        <stp>0</stp>
        <stp>all</stp>
        <stp/>
        <stp/>
        <stp/>
        <stp>T</stp>
        <tr r="J189" s="1"/>
      </tp>
      <tp>
        <v>-8.9248971193415603</v>
        <stp/>
        <stp>StudyData</stp>
        <stp>S.FIS</stp>
        <stp>PCB</stp>
        <stp>BaseType=Index,Index=1</stp>
        <stp>Close</stp>
        <stp>Q</stp>
        <stp>0</stp>
        <stp>all</stp>
        <stp/>
        <stp/>
        <stp/>
        <stp>T</stp>
        <tr r="L189" s="1"/>
      </tp>
      <tp t="s">
        <v>CADENCE DESIGN SYS</v>
        <stp/>
        <stp>ContractData</stp>
        <stp>S.CDNS</stp>
        <stp>LongDescription</stp>
        <stp/>
        <stp>T</stp>
        <tr r="B84" s="1"/>
      </tp>
      <tp t="s">
        <v>CASEY'S GENERAL STOR</v>
        <stp/>
        <stp>ContractData</stp>
        <stp>S.CASY</stp>
        <stp>LongDescription</stp>
        <stp/>
        <stp>T</stp>
        <tr r="B77" s="1"/>
      </tp>
      <tp t="s">
        <v>Carrier Global Corporation</v>
        <stp/>
        <stp>ContractData</stp>
        <stp>S.CARR</stp>
        <stp>LongDescription</stp>
        <stp/>
        <stp>T</stp>
        <tr r="B76" s="1"/>
      </tp>
      <tp t="s">
        <v>Cboe Global Markets, Inc.</v>
        <stp/>
        <stp>ContractData</stp>
        <stp>S.CBOE</stp>
        <stp>LongDescription</stp>
        <stp/>
        <stp>T</stp>
        <tr r="B80" s="1"/>
      </tp>
      <tp t="s">
        <v>CBRE Group, Inc.</v>
        <stp/>
        <stp>ContractData</stp>
        <stp>S.CBRE</stp>
        <stp>LongDescription</stp>
        <stp/>
        <stp>T</stp>
        <tr r="B81" s="1"/>
      </tp>
      <tp t="s">
        <v>COINBASE GLB CL A CM</v>
        <stp/>
        <stp>ContractData</stp>
        <stp>S.COIN</stp>
        <stp>LongDescription</stp>
        <stp/>
        <stp>T</stp>
        <tr r="B106" s="1"/>
      </tp>
      <tp t="s">
        <v>Coherent Inc.</v>
        <stp/>
        <stp>ContractData</stp>
        <stp>S.COHR</stp>
        <stp>LongDescription</stp>
        <stp/>
        <stp>T</stp>
        <tr r="B105" s="1"/>
      </tp>
      <tp t="s">
        <v>COSTCO WHOLESALE</v>
        <stp/>
        <stp>ContractData</stp>
        <stp>S.COST</stp>
        <stp>LongDescription</stp>
        <stp/>
        <stp>T</stp>
        <tr r="B110" s="1"/>
      </tp>
      <tp t="s">
        <v>CHARTER COMMUNICATIO</v>
        <stp/>
        <stp>ContractData</stp>
        <stp>S.CHTR</stp>
        <stp>LongDescription</stp>
        <stp/>
        <stp>T</stp>
        <tr r="B91" s="1"/>
      </tp>
      <tp t="s">
        <v>C.H. ROBINSON WW</v>
        <stp/>
        <stp>ContractData</stp>
        <stp>S.CHRW</stp>
        <stp>LongDescription</stp>
        <stp/>
        <stp>T</stp>
        <tr r="B90" s="1"/>
      </tp>
      <tp t="s">
        <v>Ciena Corp</v>
        <stp/>
        <stp>ContractData</stp>
        <stp>S.CIEN</stp>
        <stp>LongDescription</stp>
        <stp/>
        <stp>T</stp>
        <tr r="B93" s="1"/>
      </tp>
      <tp t="s">
        <v>CINCINNATI FINANCIAL</v>
        <stp/>
        <stp>ContractData</stp>
        <stp>S.CINF</stp>
        <stp>LongDescription</stp>
        <stp/>
        <stp>T</stp>
        <tr r="B94" s="1"/>
      </tp>
      <tp t="s">
        <v>Cintas Corp</v>
        <stp/>
        <stp>ContractData</stp>
        <stp>S.CTAS</stp>
        <stp>LongDescription</stp>
        <stp/>
        <stp>T</stp>
        <tr r="B121" s="1"/>
      </tp>
      <tp t="s">
        <v>Corteva Inc</v>
        <stp/>
        <stp>ContractData</stp>
        <stp>S.CTVA</stp>
        <stp>LongDescription</stp>
        <stp/>
        <stp>T</stp>
        <tr r="B123" s="1"/>
      </tp>
      <tp t="s">
        <v>COGNIZANT TECH SOL</v>
        <stp/>
        <stp>ContractData</stp>
        <stp>S.CTSH</stp>
        <stp>LongDescription</stp>
        <stp/>
        <stp>T</stp>
        <tr r="B122" s="1"/>
      </tp>
      <tp t="s">
        <v>Carvana Co.</v>
        <stp/>
        <stp>ContractData</stp>
        <stp>S.CVNA</stp>
        <stp>LongDescription</stp>
        <stp/>
        <stp>T</stp>
        <tr r="B124" s="1"/>
      </tp>
      <tp t="s">
        <v>Corpay, Inc.</v>
        <stp/>
        <stp>ContractData</stp>
        <stp>S.CPAY</stp>
        <stp>LongDescription</stp>
        <stp/>
        <stp>T</stp>
        <tr r="B111" s="1"/>
      </tp>
      <tp t="s">
        <v>COPART, INC.</v>
        <stp/>
        <stp>ContractData</stp>
        <stp>S.CPRT</stp>
        <stp>LongDescription</stp>
        <stp/>
        <stp>T</stp>
        <tr r="B112" s="1"/>
      </tp>
      <tp t="s">
        <v>CROWDSTRIKE HLD CM A</v>
        <stp/>
        <stp>ContractData</stp>
        <stp>S.CRWD</stp>
        <stp>LongDescription</stp>
        <stp/>
        <stp>T</stp>
        <tr r="B117" s="1"/>
      </tp>
      <tp t="s">
        <v>COSTAR GROUP INC ##</v>
        <stp/>
        <stp>ContractData</stp>
        <stp>S.CSGP</stp>
        <stp>LongDescription</stp>
        <stp/>
        <stp>T</stp>
        <tr r="B119" s="1"/>
      </tp>
      <tp t="s">
        <v>CISCO SYSTEMS INC.</v>
        <stp/>
        <stp>ContractData</stp>
        <stp>S.CSCO</stp>
        <stp>LongDescription</stp>
        <stp/>
        <stp>T</stp>
        <tr r="B118" s="1"/>
      </tp>
      <tp t="s">
        <v>Dollar General Corporation</v>
        <stp/>
        <stp>ContractData</stp>
        <stp>S.DG</stp>
        <stp>LongDescription</stp>
        <stp/>
        <stp>T</stp>
        <tr r="B135" s="1"/>
      </tp>
      <tp t="s">
        <v>Deere &amp; Company</v>
        <stp/>
        <stp>ContractData</stp>
        <stp>S.DE</stp>
        <stp>LongDescription</stp>
        <stp/>
        <stp>T</stp>
        <tr r="B132" s="1"/>
      </tp>
      <tp t="s">
        <v>E.I. du Pont de Nemours and Co. (DuPont)</v>
        <stp/>
        <stp>ContractData</stp>
        <stp>S.DD</stp>
        <stp>LongDescription</stp>
        <stp/>
        <stp>T</stp>
        <tr r="B130" s="1"/>
      </tp>
      <tp t="s">
        <v>Edwards LifeSciences</v>
        <stp/>
        <stp>ContractData</stp>
        <stp>S.EW</stp>
        <stp>LongDescription</stp>
        <stp/>
        <stp>T</stp>
        <tr r="B172" s="1"/>
      </tp>
      <tp t="s">
        <v>Eversource Energy</v>
        <stp/>
        <stp>ContractData</stp>
        <stp>S.ES</stp>
        <stp>LongDescription</stp>
        <stp/>
        <stp>T</stp>
        <tr r="B167" s="1"/>
      </tp>
      <tp t="s">
        <v>Everest Group, Ltd.</v>
        <stp/>
        <stp>ContractData</stp>
        <stp>S.EG</stp>
        <stp>LongDescription</stp>
        <stp/>
        <stp>T</stp>
        <tr r="B157" s="1"/>
      </tp>
      <tp t="s">
        <v>Consol Edison Hldg Co</v>
        <stp/>
        <stp>ContractData</stp>
        <stp>S.ED</stp>
        <stp>LongDescription</stp>
        <stp/>
        <stp>T</stp>
        <tr r="B155" s="1"/>
      </tp>
      <tp t="s">
        <v>Estee Lauder Companies</v>
        <stp/>
        <stp>ContractData</stp>
        <stp>S.EL</stp>
        <stp>LongDescription</stp>
        <stp/>
        <stp>T</stp>
        <tr r="B159" s="1"/>
      </tp>
      <tp t="s">
        <v>FirstEnergy Corp</v>
        <stp/>
        <stp>ContractData</stp>
        <stp>S.FE</stp>
        <stp>LongDescription</stp>
        <stp/>
        <stp>T</stp>
        <tr r="B185" s="1"/>
      </tp>
      <tp t="s">
        <v>Goldman Sachs Group</v>
        <stp/>
        <stp>ContractData</stp>
        <stp>S.GS</stp>
        <stp>LongDescription</stp>
        <stp/>
        <stp>T</stp>
        <tr r="B217" s="1"/>
      </tp>
      <tp t="s">
        <v>General Electric Co</v>
        <stp/>
        <stp>ContractData</stp>
        <stp>S.GE</stp>
        <stp>LongDescription</stp>
        <stp/>
        <stp>T</stp>
        <tr r="B202" s="1"/>
      </tp>
      <tp t="s">
        <v>General Dynamics Corp</v>
        <stp/>
        <stp>ContractData</stp>
        <stp>S.GD</stp>
        <stp>LongDescription</stp>
        <stp/>
        <stp>T</stp>
        <tr r="B200" s="1"/>
      </tp>
      <tp t="s">
        <v>General Motors Company</v>
        <stp/>
        <stp>ContractData</stp>
        <stp>S.GM</stp>
        <stp>LongDescription</stp>
        <stp/>
        <stp>T</stp>
        <tr r="B210" s="1"/>
      </tp>
      <tp t="s">
        <v>Globe Life Inc.</v>
        <stp/>
        <stp>ContractData</stp>
        <stp>S.GL</stp>
        <stp>LongDescription</stp>
        <stp/>
        <stp>T</stp>
        <tr r="B208" s="1"/>
      </tp>
      <tp t="s">
        <v>Broadridge Financial Solutions</v>
        <stp/>
        <stp>ContractData</stp>
        <stp>S.BR</stp>
        <stp>LongDescription</stp>
        <stp/>
        <stp>T</stp>
        <tr r="B68" s="1"/>
      </tp>
      <tp t="s">
        <v>Blackstone Inc.</v>
        <stp/>
        <stp>ContractData</stp>
        <stp>S.BX</stp>
        <stp>LongDescription</stp>
        <stp/>
        <stp>T</stp>
        <tr r="B72" s="1"/>
      </tp>
      <tp t="s">
        <v>Bunge Limited</v>
        <stp/>
        <stp>ContractData</stp>
        <stp>S.BG</stp>
        <stp>LongDescription</stp>
        <stp/>
        <stp>T</stp>
        <tr r="B61" s="1"/>
      </tp>
      <tp t="s">
        <v>Bloom Energy Corp.</v>
        <stp/>
        <stp>ContractData</stp>
        <stp>S.BE</stp>
        <stp>LongDescription</stp>
        <stp/>
        <stp>T</stp>
        <tr r="B58" s="1"/>
      </tp>
      <tp t="s">
        <v>Boeing Company</v>
        <stp/>
        <stp>ContractData</stp>
        <stp>S.BA</stp>
        <stp>LongDescription</stp>
        <stp/>
        <stp>T</stp>
        <tr r="B52" s="1"/>
      </tp>
      <tp t="s">
        <v>CF Industries Holdings, Inc</v>
        <stp/>
        <stp>ContractData</stp>
        <stp>S.CF</stp>
        <stp>LongDescription</stp>
        <stp/>
        <stp>T</stp>
        <tr r="B87" s="1"/>
      </tp>
      <tp t="s">
        <v>Chubb Limited</v>
        <stp/>
        <stp>ContractData</stp>
        <stp>S.CB</stp>
        <stp>LongDescription</stp>
        <stp/>
        <stp>T</stp>
        <tr r="B79" s="1"/>
      </tp>
      <tp t="s">
        <v>Colgate-Palmolive Co</v>
        <stp/>
        <stp>ContractData</stp>
        <stp>S.CL</stp>
        <stp>LongDescription</stp>
        <stp/>
        <stp>T</stp>
        <tr r="B95" s="1"/>
      </tp>
      <tp t="s">
        <v>The Cigna Group</v>
        <stp/>
        <stp>ContractData</stp>
        <stp>S.CI</stp>
        <stp>LongDescription</stp>
        <stp/>
        <stp>T</stp>
        <tr r="B92" s="1"/>
      </tp>
      <tp t="s">
        <v>Laboratory Corp of Amer</v>
        <stp/>
        <stp>ContractData</stp>
        <stp>S.LH</stp>
        <stp>LongDescription</stp>
        <stp/>
        <stp>T</stp>
        <tr r="B280" s="1"/>
      </tp>
      <tp t="s">
        <v>MICRON TECHNOLOGY</v>
        <stp/>
        <stp>ContractData</stp>
        <stp>S.MU</stp>
        <stp>LongDescription</stp>
        <stp/>
        <stp>T</stp>
        <tr r="B326" s="1"/>
      </tp>
      <tp t="s">
        <v>Morgan Stanley</v>
        <stp/>
        <stp>ContractData</stp>
        <stp>S.MS</stp>
        <stp>LongDescription</stp>
        <stp/>
        <stp>T</stp>
        <tr r="B320" s="1"/>
      </tp>
      <tp t="s">
        <v>Mastercard Inc.</v>
        <stp/>
        <stp>ContractData</stp>
        <stp>S.MA</stp>
        <stp>LongDescription</stp>
        <stp/>
        <stp>T</stp>
        <tr r="B295" s="1"/>
      </tp>
      <tp t="s">
        <v>Altria Group Inc</v>
        <stp/>
        <stp>ContractData</stp>
        <stp>S.MO</stp>
        <stp>LongDescription</stp>
        <stp/>
        <stp>T</stp>
        <tr r="B312" s="1"/>
      </tp>
      <tp t="s">
        <v>NiSource Inc</v>
        <stp/>
        <stp>ContractData</stp>
        <stp>S.NI</stp>
        <stp>LongDescription</stp>
        <stp/>
        <stp>T</stp>
        <tr r="B333" s="1"/>
      </tp>
      <tp t="s">
        <v>ON SEMICONDUCTOR</v>
        <stp/>
        <stp>ContractData</stp>
        <stp>S.ON</stp>
        <stp>LongDescription</stp>
        <stp/>
        <stp>T</stp>
        <tr r="B351" s="1"/>
      </tp>
      <tp t="s">
        <v>Home Depot, Inc.</v>
        <stp/>
        <stp>ContractData</stp>
        <stp>S.HD</stp>
        <stp>LongDescription</stp>
        <stp/>
        <stp>T</stp>
        <tr r="B223" s="1"/>
      </tp>
      <tp t="s">
        <v>Gartner Group</v>
        <stp/>
        <stp>ContractData</stp>
        <stp>S.IT</stp>
        <stp>LongDescription</stp>
        <stp/>
        <stp>T</stp>
        <tr r="B255" s="1"/>
      </tp>
      <tp t="s">
        <v>Ingersoll Rand Inc.</v>
        <stp/>
        <stp>ContractData</stp>
        <stp>S.IR</stp>
        <stp>LongDescription</stp>
        <stp/>
        <stp>T</stp>
        <tr r="B252" s="1"/>
      </tp>
      <tp t="s">
        <v>International Paper Co</v>
        <stp/>
        <stp>ContractData</stp>
        <stp>S.IP</stp>
        <stp>LongDescription</stp>
        <stp/>
        <stp>T</stp>
        <tr r="B250" s="1"/>
      </tp>
      <tp t="s">
        <v>Kroger Co (The)</v>
        <stp/>
        <stp>ContractData</stp>
        <stp>S.KR</stp>
        <stp>LongDescription</stp>
        <stp/>
        <stp>T</stp>
        <tr r="B275" s="1"/>
      </tp>
      <tp t="s">
        <v>Coca-Cola Company</v>
        <stp/>
        <stp>ContractData</stp>
        <stp>S.KO</stp>
        <stp>LongDescription</stp>
        <stp/>
        <stp>T</stp>
        <tr r="B274" s="1"/>
      </tp>
      <tp t="s">
        <v>Trane Technologies plc</v>
        <stp/>
        <stp>ContractData</stp>
        <stp>S.TT</stp>
        <stp>LongDescription</stp>
        <stp/>
        <stp>T</stp>
        <tr r="B450" s="1"/>
      </tp>
      <tp t="s">
        <v>Verizon Communications</v>
        <stp/>
        <stp>ContractData</stp>
        <stp>S.VZ</stp>
        <stp>LongDescription</stp>
        <stp/>
        <stp>T</stp>
        <tr r="B479" s="1"/>
      </tp>
      <tp t="s">
        <v>Weyerhaeuser Company</v>
        <stp/>
        <stp>ContractData</stp>
        <stp>S.WY</stp>
        <stp>LongDescription</stp>
        <stp/>
        <stp>T</stp>
        <tr r="B495" s="1"/>
      </tp>
      <tp t="s">
        <v>Waste Mgmt Inc New</v>
        <stp/>
        <stp>ContractData</stp>
        <stp>S.WM</stp>
        <stp>LongDescription</stp>
        <stp/>
        <stp>T</stp>
        <tr r="B488" s="1"/>
      </tp>
      <tp t="s">
        <v>Procter &amp; Gamble Co</v>
        <stp/>
        <stp>ContractData</stp>
        <stp>S.PG</stp>
        <stp>LongDescription</stp>
        <stp/>
        <stp>T</stp>
        <tr r="B365" s="1"/>
      </tp>
      <tp t="s">
        <v>Philip Morris International</v>
        <stp/>
        <stp>ContractData</stp>
        <stp>S.PM</stp>
        <stp>LongDescription</stp>
        <stp/>
        <stp>T</stp>
        <tr r="B372" s="1"/>
      </tp>
      <tp t="s">
        <v>Parker-Hannifin Corp</v>
        <stp/>
        <stp>ContractData</stp>
        <stp>S.PH</stp>
        <stp>LongDescription</stp>
        <stp/>
        <stp>T</stp>
        <tr r="B367" s="1"/>
      </tp>
      <tp t="s">
        <v>Regions Financial Corp</v>
        <stp/>
        <stp>ContractData</stp>
        <stp>S.RF</stp>
        <stp>LongDescription</stp>
        <stp/>
        <stp>T</stp>
        <tr r="B392" s="1"/>
      </tp>
      <tp t="s">
        <v>Ralph Lauren Corporation</v>
        <stp/>
        <stp>ContractData</stp>
        <stp>S.RL</stp>
        <stp>LongDescription</stp>
        <stp/>
        <stp>T</stp>
        <tr r="B394" s="1"/>
      </tp>
      <tp t="s">
        <v>Smurfit Westrock Plc</v>
        <stp/>
        <stp>ContractData</stp>
        <stp>S.SW</stp>
        <stp>LongDescription</stp>
        <stp/>
        <stp>T</stp>
        <tr r="B423" s="1"/>
      </tp>
      <tp t="s">
        <v>Southern Company</v>
        <stp/>
        <stp>ContractData</stp>
        <stp>S.SO</stp>
        <stp>LongDescription</stp>
        <stp/>
        <stp>T</stp>
        <tr r="B413" s="1"/>
      </tp>
      <tp>
        <v>2902.2619047619</v>
        <stp/>
        <stp>StudyData</stp>
        <stp>S.AZO</stp>
        <stp>MA</stp>
        <stp>InputChoice=Close,MAType=Sim,Period=21</stp>
        <stp>MA</stp>
        <stp>D</stp>
        <stp/>
        <stp>all</stp>
        <stp/>
        <stp/>
        <stp/>
        <stp>T</stp>
        <tr r="Q51" s="1"/>
      </tp>
      <tp>
        <v>-9.7575970490075523</v>
        <stp/>
        <stp>StudyData</stp>
        <stp>S.PGR</stp>
        <stp>PCB</stp>
        <stp>BaseType=Index,Index=1</stp>
        <stp>Close</stp>
        <stp>A</stp>
        <stp>0</stp>
        <stp>all</stp>
        <stp/>
        <stp/>
        <stp/>
        <stp>T</stp>
        <tr r="M366" s="1"/>
      </tp>
      <tp>
        <v>-9.8480639964446386</v>
        <stp/>
        <stp>StudyData</stp>
        <stp>S.PWR</stp>
        <stp>PCB</stp>
        <stp>BaseType=Index,Index=1</stp>
        <stp>Close</stp>
        <stp>Q</stp>
        <stp>0</stp>
        <stp>all</stp>
        <stp/>
        <stp/>
        <stp/>
        <stp>T</stp>
        <tr r="L384" s="1"/>
      </tp>
      <tp>
        <v>-11.247105524313591</v>
        <stp/>
        <stp>StudyData</stp>
        <stp>S.PNR</stp>
        <stp>PCB</stp>
        <stp>BaseType=Index,Index=1</stp>
        <stp>Close</stp>
        <stp>M</stp>
        <stp>0</stp>
        <stp>all</stp>
        <stp/>
        <stp/>
        <stp/>
        <stp>T</stp>
        <tr r="K374" s="1"/>
      </tp>
      <tp t="s">
        <v/>
        <stp/>
        <stp>StudyData</stp>
        <stp>S.PWR</stp>
        <stp>PCB</stp>
        <stp>BaseType=Index,Index=1</stp>
        <stp>Close</stp>
        <stp>W</stp>
        <stp>0</stp>
        <stp>all</stp>
        <stp/>
        <stp/>
        <stp/>
        <stp>T</stp>
        <tr r="J384" s="1"/>
      </tp>
      <tp>
        <v>-48.473209141540231</v>
        <stp/>
        <stp>StudyData</stp>
        <stp>S.PNR</stp>
        <stp>PCB</stp>
        <stp>BaseType=Index,Index=1</stp>
        <stp>Close</stp>
        <stp>A</stp>
        <stp>0</stp>
        <stp>all</stp>
        <stp/>
        <stp/>
        <stp/>
        <stp>T</stp>
        <tr r="M374" s="1"/>
      </tp>
      <tp>
        <v>-5.7685253118121844</v>
        <stp/>
        <stp>StudyData</stp>
        <stp>S.PGR</stp>
        <stp>PCB</stp>
        <stp>BaseType=Index,Index=1</stp>
        <stp>Close</stp>
        <stp>M</stp>
        <stp>0</stp>
        <stp>all</stp>
        <stp/>
        <stp/>
        <stp/>
        <stp>T</stp>
        <tr r="K366" s="1"/>
      </tp>
      <tp>
        <v>-5.9281300068665672</v>
        <stp/>
        <stp>StudyData</stp>
        <stp>S.PGR</stp>
        <stp>PCB</stp>
        <stp>BaseType=Index,Index=1</stp>
        <stp>Close</stp>
        <stp>Q</stp>
        <stp>0</stp>
        <stp>all</stp>
        <stp/>
        <stp/>
        <stp/>
        <stp>T</stp>
        <tr r="L366" s="1"/>
      </tp>
      <tp>
        <v>53.800407524996444</v>
        <stp/>
        <stp>StudyData</stp>
        <stp>S.PWR</stp>
        <stp>PCB</stp>
        <stp>BaseType=Index,Index=1</stp>
        <stp>Close</stp>
        <stp>A</stp>
        <stp>0</stp>
        <stp>all</stp>
        <stp/>
        <stp/>
        <stp/>
        <stp>T</stp>
        <tr r="M384" s="1"/>
      </tp>
      <tp t="s">
        <v/>
        <stp/>
        <stp>StudyData</stp>
        <stp>S.PGR</stp>
        <stp>PCB</stp>
        <stp>BaseType=Index,Index=1</stp>
        <stp>Close</stp>
        <stp>W</stp>
        <stp>0</stp>
        <stp>all</stp>
        <stp/>
        <stp/>
        <stp/>
        <stp>T</stp>
        <tr r="J366" s="1"/>
      </tp>
      <tp>
        <v>-30.002608922514991</v>
        <stp/>
        <stp>StudyData</stp>
        <stp>S.PNR</stp>
        <stp>PCB</stp>
        <stp>BaseType=Index,Index=1</stp>
        <stp>Close</stp>
        <stp>Q</stp>
        <stp>0</stp>
        <stp>all</stp>
        <stp/>
        <stp/>
        <stp/>
        <stp>T</stp>
        <tr r="L374" s="1"/>
      </tp>
      <tp>
        <v>6.9248381623811888</v>
        <stp/>
        <stp>StudyData</stp>
        <stp>S.PWR</stp>
        <stp>PCB</stp>
        <stp>BaseType=Index,Index=1</stp>
        <stp>Close</stp>
        <stp>M</stp>
        <stp>0</stp>
        <stp>all</stp>
        <stp/>
        <stp/>
        <stp/>
        <stp>T</stp>
        <tr r="K384" s="1"/>
      </tp>
      <tp t="s">
        <v/>
        <stp/>
        <stp>StudyData</stp>
        <stp>S.PNR</stp>
        <stp>PCB</stp>
        <stp>BaseType=Index,Index=1</stp>
        <stp>Close</stp>
        <stp>W</stp>
        <stp>0</stp>
        <stp>all</stp>
        <stp/>
        <stp/>
        <stp/>
        <stp>T</stp>
        <tr r="J374" s="1"/>
      </tp>
      <tp>
        <v>-7.742639040348954</v>
        <stp/>
        <stp>StudyData</stp>
        <stp>S.UDR</stp>
        <stp>PCB</stp>
        <stp>BaseType=Index,Index=1</stp>
        <stp>Close</stp>
        <stp>A</stp>
        <stp>0</stp>
        <stp>all</stp>
        <stp/>
        <stp/>
        <stp/>
        <stp>T</stp>
        <tr r="M457" s="1"/>
      </tp>
      <tp>
        <v>-8.4167794316644091</v>
        <stp/>
        <stp>StudyData</stp>
        <stp>S.UDR</stp>
        <stp>PCB</stp>
        <stp>BaseType=Index,Index=1</stp>
        <stp>Close</stp>
        <stp>M</stp>
        <stp>0</stp>
        <stp>all</stp>
        <stp/>
        <stp/>
        <stp/>
        <stp>T</stp>
        <tr r="K457" s="1"/>
      </tp>
      <tp>
        <v>-15.230460921843683</v>
        <stp/>
        <stp>StudyData</stp>
        <stp>S.UDR</stp>
        <stp>PCB</stp>
        <stp>BaseType=Index,Index=1</stp>
        <stp>Close</stp>
        <stp>Q</stp>
        <stp>0</stp>
        <stp>all</stp>
        <stp/>
        <stp/>
        <stp/>
        <stp>T</stp>
        <tr r="L457" s="1"/>
      </tp>
      <tp t="s">
        <v/>
        <stp/>
        <stp>StudyData</stp>
        <stp>S.UDR</stp>
        <stp>PCB</stp>
        <stp>BaseType=Index,Index=1</stp>
        <stp>Close</stp>
        <stp>W</stp>
        <stp>0</stp>
        <stp>all</stp>
        <stp/>
        <stp/>
        <stp/>
        <stp>T</stp>
        <tr r="J457" s="1"/>
      </tp>
      <tp t="s">
        <v/>
        <stp/>
        <stp>StudyData</stp>
        <stp>S.TPR</stp>
        <stp>PCB</stp>
        <stp>BaseType=Index,Index=1</stp>
        <stp>Close</stp>
        <stp>W</stp>
        <stp>0</stp>
        <stp>all</stp>
        <stp/>
        <stp/>
        <stp/>
        <stp>T</stp>
        <tr r="J442" s="1"/>
      </tp>
      <tp>
        <v>105.817317627609</v>
        <stp/>
        <stp>StudyData</stp>
        <stp>S.TER</stp>
        <stp>PCB</stp>
        <stp>BaseType=Index,Index=1</stp>
        <stp>Close</stp>
        <stp>A</stp>
        <stp>0</stp>
        <stp>all</stp>
        <stp/>
        <stp/>
        <stp/>
        <stp>T</stp>
        <tr r="M434" s="1"/>
      </tp>
      <tp>
        <v>-22.202486678507992</v>
        <stp/>
        <stp>StudyData</stp>
        <stp>S.TPR</stp>
        <stp>PCB</stp>
        <stp>BaseType=Index,Index=1</stp>
        <stp>Close</stp>
        <stp>Q</stp>
        <stp>0</stp>
        <stp>all</stp>
        <stp/>
        <stp/>
        <stp/>
        <stp>T</stp>
        <tr r="L442" s="1"/>
      </tp>
      <tp>
        <v>13.878169396564051</v>
        <stp/>
        <stp>StudyData</stp>
        <stp>S.TER</stp>
        <stp>PCB</stp>
        <stp>BaseType=Index,Index=1</stp>
        <stp>Close</stp>
        <stp>M</stp>
        <stp>0</stp>
        <stp>all</stp>
        <stp/>
        <stp/>
        <stp/>
        <stp>T</stp>
        <tr r="K434" s="1"/>
      </tp>
      <tp>
        <v>-17.662863756613763</v>
        <stp/>
        <stp>StudyData</stp>
        <stp>S.TER</stp>
        <stp>PCB</stp>
        <stp>BaseType=Index,Index=1</stp>
        <stp>Close</stp>
        <stp>Q</stp>
        <stp>0</stp>
        <stp>all</stp>
        <stp/>
        <stp/>
        <stp/>
        <stp>T</stp>
        <tr r="L434" s="1"/>
      </tp>
      <tp t="s">
        <v/>
        <stp/>
        <stp>StudyData</stp>
        <stp>S.TER</stp>
        <stp>PCB</stp>
        <stp>BaseType=Index,Index=1</stp>
        <stp>Close</stp>
        <stp>W</stp>
        <stp>0</stp>
        <stp>all</stp>
        <stp/>
        <stp/>
        <stp/>
        <stp>T</stp>
        <tr r="J434" s="1"/>
      </tp>
      <tp>
        <v>-10.87109650152618</v>
        <stp/>
        <stp>StudyData</stp>
        <stp>S.TPR</stp>
        <stp>PCB</stp>
        <stp>BaseType=Index,Index=1</stp>
        <stp>Close</stp>
        <stp>A</stp>
        <stp>0</stp>
        <stp>all</stp>
        <stp/>
        <stp/>
        <stp/>
        <stp>T</stp>
        <tr r="M442" s="1"/>
      </tp>
      <tp>
        <v>-7.7072696328713874</v>
        <stp/>
        <stp>StudyData</stp>
        <stp>S.TPR</stp>
        <stp>PCB</stp>
        <stp>BaseType=Index,Index=1</stp>
        <stp>Close</stp>
        <stp>M</stp>
        <stp>0</stp>
        <stp>all</stp>
        <stp/>
        <stp/>
        <stp/>
        <stp>T</stp>
        <tr r="K442" s="1"/>
      </tp>
      <tp>
        <v>-2.4887387387387316</v>
        <stp/>
        <stp>StudyData</stp>
        <stp>S.VTR</stp>
        <stp>PCB</stp>
        <stp>BaseType=Index,Index=1</stp>
        <stp>Close</stp>
        <stp>Q</stp>
        <stp>0</stp>
        <stp>all</stp>
        <stp/>
        <stp/>
        <stp/>
        <stp>T</stp>
        <tr r="L477" s="1"/>
      </tp>
      <tp t="s">
        <v/>
        <stp/>
        <stp>StudyData</stp>
        <stp>S.VTR</stp>
        <stp>PCB</stp>
        <stp>BaseType=Index,Index=1</stp>
        <stp>Close</stp>
        <stp>W</stp>
        <stp>0</stp>
        <stp>all</stp>
        <stp/>
        <stp/>
        <stp/>
        <stp>T</stp>
        <tr r="J477" s="1"/>
      </tp>
      <tp>
        <v>11.902300336004147</v>
        <stp/>
        <stp>StudyData</stp>
        <stp>S.VTR</stp>
        <stp>PCB</stp>
        <stp>BaseType=Index,Index=1</stp>
        <stp>Close</stp>
        <stp>A</stp>
        <stp>0</stp>
        <stp>all</stp>
        <stp/>
        <stp/>
        <stp/>
        <stp>T</stp>
        <tr r="M477" s="1"/>
      </tp>
      <tp>
        <v>-5.0235823187451984</v>
        <stp/>
        <stp>StudyData</stp>
        <stp>S.VTR</stp>
        <stp>PCB</stp>
        <stp>BaseType=Index,Index=1</stp>
        <stp>Close</stp>
        <stp>M</stp>
        <stp>0</stp>
        <stp>all</stp>
        <stp/>
        <stp/>
        <stp/>
        <stp>T</stp>
        <tr r="K477" s="1"/>
      </tp>
      <tp>
        <v>-11.893911775428361</v>
        <stp/>
        <stp>StudyData</stp>
        <stp>S.KKR</stp>
        <stp>PCB</stp>
        <stp>BaseType=Index,Index=1</stp>
        <stp>Close</stp>
        <stp>M</stp>
        <stp>0</stp>
        <stp>all</stp>
        <stp/>
        <stp/>
        <stp/>
        <stp>T</stp>
        <tr r="K270" s="1"/>
      </tp>
      <tp>
        <v>-24.168497019140258</v>
        <stp/>
        <stp>StudyData</stp>
        <stp>S.KKR</stp>
        <stp>PCB</stp>
        <stp>BaseType=Index,Index=1</stp>
        <stp>Close</stp>
        <stp>A</stp>
        <stp>0</stp>
        <stp>all</stp>
        <stp/>
        <stp/>
        <stp/>
        <stp>T</stp>
        <tr r="M270" s="1"/>
      </tp>
      <tp t="s">
        <v/>
        <stp/>
        <stp>StudyData</stp>
        <stp>S.KKR</stp>
        <stp>PCB</stp>
        <stp>BaseType=Index,Index=1</stp>
        <stp>Close</stp>
        <stp>W</stp>
        <stp>0</stp>
        <stp>all</stp>
        <stp/>
        <stp/>
        <stp/>
        <stp>T</stp>
        <tr r="J270" s="1"/>
      </tp>
      <tp>
        <v>5.3279581608193514</v>
        <stp/>
        <stp>StudyData</stp>
        <stp>S.KKR</stp>
        <stp>PCB</stp>
        <stp>BaseType=Index,Index=1</stp>
        <stp>Close</stp>
        <stp>Q</stp>
        <stp>0</stp>
        <stp>all</stp>
        <stp/>
        <stp/>
        <stp/>
        <stp>T</stp>
        <tr r="L270" s="1"/>
      </tp>
      <tp>
        <v>13.470216606498202</v>
        <stp/>
        <stp>StudyData</stp>
        <stp>S.MAR</stp>
        <stp>PCB</stp>
        <stp>BaseType=Index,Index=1</stp>
        <stp>Close</stp>
        <stp>A</stp>
        <stp>0</stp>
        <stp>all</stp>
        <stp/>
        <stp/>
        <stp/>
        <stp>T</stp>
        <tr r="M297" s="1"/>
      </tp>
      <tp>
        <v>3.0050327715355922</v>
        <stp/>
        <stp>StudyData</stp>
        <stp>S.MAR</stp>
        <stp>PCB</stp>
        <stp>BaseType=Index,Index=1</stp>
        <stp>Close</stp>
        <stp>M</stp>
        <stp>0</stp>
        <stp>all</stp>
        <stp/>
        <stp/>
        <stp/>
        <stp>T</stp>
        <tr r="K297" s="1"/>
      </tp>
      <tp t="s">
        <v/>
        <stp/>
        <stp>StudyData</stp>
        <stp>S.MAR</stp>
        <stp>PCB</stp>
        <stp>BaseType=Index,Index=1</stp>
        <stp>Close</stp>
        <stp>W</stp>
        <stp>0</stp>
        <stp>all</stp>
        <stp/>
        <stp/>
        <stp/>
        <stp>T</stp>
        <tr r="J297" s="1"/>
      </tp>
      <tp>
        <v>-5.0082301195391139</v>
        <stp/>
        <stp>StudyData</stp>
        <stp>S.MAR</stp>
        <stp>PCB</stp>
        <stp>BaseType=Index,Index=1</stp>
        <stp>Close</stp>
        <stp>Q</stp>
        <stp>0</stp>
        <stp>all</stp>
        <stp/>
        <stp/>
        <stp/>
        <stp>T</stp>
        <tr r="L297" s="1"/>
      </tp>
      <tp>
        <v>-7.5703760237179694</v>
        <stp/>
        <stp>StudyData</stp>
        <stp>S.NVR</stp>
        <stp>PCB</stp>
        <stp>BaseType=Index,Index=1</stp>
        <stp>Close</stp>
        <stp>Q</stp>
        <stp>0</stp>
        <stp>all</stp>
        <stp/>
        <stp/>
        <stp/>
        <stp>T</stp>
        <tr r="L343" s="1"/>
      </tp>
      <tp t="s">
        <v/>
        <stp/>
        <stp>StudyData</stp>
        <stp>S.NVR</stp>
        <stp>PCB</stp>
        <stp>BaseType=Index,Index=1</stp>
        <stp>Close</stp>
        <stp>W</stp>
        <stp>0</stp>
        <stp>all</stp>
        <stp/>
        <stp/>
        <stp/>
        <stp>T</stp>
        <tr r="J343" s="1"/>
      </tp>
      <tp>
        <v>-13.645980882435618</v>
        <stp/>
        <stp>StudyData</stp>
        <stp>S.NVR</stp>
        <stp>PCB</stp>
        <stp>BaseType=Index,Index=1</stp>
        <stp>Close</stp>
        <stp>A</stp>
        <stp>0</stp>
        <stp>all</stp>
        <stp/>
        <stp/>
        <stp/>
        <stp>T</stp>
        <tr r="M343" s="1"/>
      </tp>
      <tp>
        <v>-0.27916639615659461</v>
        <stp/>
        <stp>StudyData</stp>
        <stp>S.NVR</stp>
        <stp>PCB</stp>
        <stp>BaseType=Index,Index=1</stp>
        <stp>Close</stp>
        <stp>M</stp>
        <stp>0</stp>
        <stp>all</stp>
        <stp/>
        <stp/>
        <stp/>
        <stp>T</stp>
        <tr r="K343" s="1"/>
      </tp>
      <tp>
        <v>-5.1545117428924616</v>
        <stp/>
        <stp>StudyData</stp>
        <stp>S.COR</stp>
        <stp>PCB</stp>
        <stp>BaseType=Index,Index=1</stp>
        <stp>Close</stp>
        <stp>M</stp>
        <stp>0</stp>
        <stp>all</stp>
        <stp/>
        <stp/>
        <stp/>
        <stp>T</stp>
        <tr r="K109" s="1"/>
      </tp>
      <tp>
        <v>-9.1280532938563983</v>
        <stp/>
        <stp>StudyData</stp>
        <stp>S.COR</stp>
        <stp>PCB</stp>
        <stp>BaseType=Index,Index=1</stp>
        <stp>Close</stp>
        <stp>A</stp>
        <stp>0</stp>
        <stp>all</stp>
        <stp/>
        <stp/>
        <stp/>
        <stp>T</stp>
        <tr r="M109" s="1"/>
      </tp>
      <tp>
        <v>8.4599618347586389</v>
        <stp/>
        <stp>StudyData</stp>
        <stp>S.COR</stp>
        <stp>PCB</stp>
        <stp>BaseType=Index,Index=1</stp>
        <stp>Close</stp>
        <stp>Q</stp>
        <stp>0</stp>
        <stp>all</stp>
        <stp/>
        <stp/>
        <stp/>
        <stp>T</stp>
        <tr r="L109" s="1"/>
      </tp>
      <tp t="s">
        <v/>
        <stp/>
        <stp>StudyData</stp>
        <stp>S.COR</stp>
        <stp>PCB</stp>
        <stp>BaseType=Index,Index=1</stp>
        <stp>Close</stp>
        <stp>W</stp>
        <stp>0</stp>
        <stp>all</stp>
        <stp/>
        <stp/>
        <stp/>
        <stp>T</stp>
        <tr r="J109" s="1"/>
      </tp>
      <tp>
        <v>-9.0007867820613772</v>
        <stp/>
        <stp>StudyData</stp>
        <stp>S.BKR</stp>
        <stp>PCB</stp>
        <stp>BaseType=Index,Index=1</stp>
        <stp>Close</stp>
        <stp>M</stp>
        <stp>0</stp>
        <stp>all</stp>
        <stp/>
        <stp/>
        <stp/>
        <stp>T</stp>
        <tr r="K64" s="1"/>
      </tp>
      <tp>
        <v>26.987263943785681</v>
        <stp/>
        <stp>StudyData</stp>
        <stp>S.BKR</stp>
        <stp>PCB</stp>
        <stp>BaseType=Index,Index=1</stp>
        <stp>Close</stp>
        <stp>A</stp>
        <stp>0</stp>
        <stp>all</stp>
        <stp/>
        <stp/>
        <stp/>
        <stp>T</stp>
        <tr r="M64" s="1"/>
      </tp>
      <tp t="s">
        <v/>
        <stp/>
        <stp>StudyData</stp>
        <stp>S.BKR</stp>
        <stp>PCB</stp>
        <stp>BaseType=Index,Index=1</stp>
        <stp>Close</stp>
        <stp>W</stp>
        <stp>0</stp>
        <stp>all</stp>
        <stp/>
        <stp/>
        <stp/>
        <stp>T</stp>
        <tr r="J64" s="1"/>
      </tp>
      <tp>
        <v>4.1981981981981953</v>
        <stp/>
        <stp>StudyData</stp>
        <stp>S.BKR</stp>
        <stp>PCB</stp>
        <stp>BaseType=Index,Index=1</stp>
        <stp>Close</stp>
        <stp>Q</stp>
        <stp>0</stp>
        <stp>all</stp>
        <stp/>
        <stp/>
        <stp/>
        <stp>T</stp>
        <tr r="L64" s="1"/>
      </tp>
      <tp>
        <v>-14.18248302281037</v>
        <stp/>
        <stp>StudyData</stp>
        <stp>S.ETR</stp>
        <stp>PCB</stp>
        <stp>BaseType=Index,Index=1</stp>
        <stp>Close</stp>
        <stp>Q</stp>
        <stp>0</stp>
        <stp>all</stp>
        <stp/>
        <stp/>
        <stp/>
        <stp>T</stp>
        <tr r="L170" s="1"/>
      </tp>
      <tp t="s">
        <v/>
        <stp/>
        <stp>StudyData</stp>
        <stp>S.ETR</stp>
        <stp>PCB</stp>
        <stp>BaseType=Index,Index=1</stp>
        <stp>Close</stp>
        <stp>W</stp>
        <stp>0</stp>
        <stp>all</stp>
        <stp/>
        <stp/>
        <stp/>
        <stp>T</stp>
        <tr r="J170" s="1"/>
      </tp>
      <tp>
        <v>3.7982156914195695</v>
        <stp/>
        <stp>StudyData</stp>
        <stp>S.EMR</stp>
        <stp>PCB</stp>
        <stp>BaseType=Index,Index=1</stp>
        <stp>Close</stp>
        <stp>M</stp>
        <stp>0</stp>
        <stp>all</stp>
        <stp/>
        <stp/>
        <stp/>
        <stp>T</stp>
        <tr r="K162" s="1"/>
      </tp>
      <tp t="s">
        <v/>
        <stp/>
        <stp>StudyData</stp>
        <stp>S.EXR</stp>
        <stp>PCB</stp>
        <stp>BaseType=Index,Index=1</stp>
        <stp>Close</stp>
        <stp>W</stp>
        <stp>0</stp>
        <stp>all</stp>
        <stp/>
        <stp/>
        <stp/>
        <stp>T</stp>
        <tr r="J177" s="1"/>
      </tp>
      <tp>
        <v>19.220916214587096</v>
        <stp/>
        <stp>StudyData</stp>
        <stp>S.EMR</stp>
        <stp>PCB</stp>
        <stp>BaseType=Index,Index=1</stp>
        <stp>Close</stp>
        <stp>A</stp>
        <stp>0</stp>
        <stp>all</stp>
        <stp/>
        <stp/>
        <stp/>
        <stp>T</stp>
        <tr r="M162" s="1"/>
      </tp>
      <tp>
        <v>-8.224363386097739</v>
        <stp/>
        <stp>StudyData</stp>
        <stp>S.EXR</stp>
        <stp>PCB</stp>
        <stp>BaseType=Index,Index=1</stp>
        <stp>Close</stp>
        <stp>Q</stp>
        <stp>0</stp>
        <stp>all</stp>
        <stp/>
        <stp/>
        <stp/>
        <stp>T</stp>
        <tr r="L177" s="1"/>
      </tp>
      <tp>
        <v>6.6428648707129723</v>
        <stp/>
        <stp>StudyData</stp>
        <stp>S.ETR</stp>
        <stp>PCB</stp>
        <stp>BaseType=Index,Index=1</stp>
        <stp>Close</stp>
        <stp>A</stp>
        <stp>0</stp>
        <stp>all</stp>
        <stp/>
        <stp/>
        <stp/>
        <stp>T</stp>
        <tr r="M170" s="1"/>
      </tp>
      <tp>
        <v>-5.4925584691708016</v>
        <stp/>
        <stp>StudyData</stp>
        <stp>S.EXR</stp>
        <stp>PCB</stp>
        <stp>BaseType=Index,Index=1</stp>
        <stp>Close</stp>
        <stp>M</stp>
        <stp>0</stp>
        <stp>all</stp>
        <stp/>
        <stp/>
        <stp/>
        <stp>T</stp>
        <tr r="K177" s="1"/>
      </tp>
      <tp>
        <v>10.534404470834778</v>
        <stp/>
        <stp>StudyData</stp>
        <stp>S.EMR</stp>
        <stp>PCB</stp>
        <stp>BaseType=Index,Index=1</stp>
        <stp>Close</stp>
        <stp>Q</stp>
        <stp>0</stp>
        <stp>all</stp>
        <stp/>
        <stp/>
        <stp/>
        <stp>T</stp>
        <tr r="L162" s="1"/>
      </tp>
      <tp t="s">
        <v/>
        <stp/>
        <stp>StudyData</stp>
        <stp>S.EMR</stp>
        <stp>PCB</stp>
        <stp>BaseType=Index,Index=1</stp>
        <stp>Close</stp>
        <stp>W</stp>
        <stp>0</stp>
        <stp>all</stp>
        <stp/>
        <stp/>
        <stp/>
        <stp>T</stp>
        <tr r="J162" s="1"/>
      </tp>
      <tp>
        <v>-7.2805944878186386</v>
        <stp/>
        <stp>StudyData</stp>
        <stp>S.ETR</stp>
        <stp>PCB</stp>
        <stp>BaseType=Index,Index=1</stp>
        <stp>Close</stp>
        <stp>M</stp>
        <stp>0</stp>
        <stp>all</stp>
        <stp/>
        <stp/>
        <stp/>
        <stp>T</stp>
        <tr r="K170" s="1"/>
      </tp>
      <tp>
        <v>2.40362463523268</v>
        <stp/>
        <stp>StudyData</stp>
        <stp>S.EXR</stp>
        <stp>PCB</stp>
        <stp>BaseType=Index,Index=1</stp>
        <stp>Close</stp>
        <stp>A</stp>
        <stp>0</stp>
        <stp>all</stp>
        <stp/>
        <stp/>
        <stp/>
        <stp>T</stp>
        <tr r="M177" s="1"/>
      </tp>
      <tp>
        <v>5.117999625398018</v>
        <stp/>
        <stp>StudyData</stp>
        <stp>S.DHR</stp>
        <stp>PCB</stp>
        <stp>BaseType=Index,Index=1</stp>
        <stp>Close</stp>
        <stp>M</stp>
        <stp>0</stp>
        <stp>all</stp>
        <stp/>
        <stp/>
        <stp/>
        <stp>T</stp>
        <tr r="K138" s="1"/>
      </tp>
      <tp>
        <v>-3.7609785009968153</v>
        <stp/>
        <stp>StudyData</stp>
        <stp>S.DLR</stp>
        <stp>PCB</stp>
        <stp>BaseType=Index,Index=1</stp>
        <stp>Close</stp>
        <stp>M</stp>
        <stp>0</stp>
        <stp>all</stp>
        <stp/>
        <stp/>
        <stp/>
        <stp>T</stp>
        <tr r="K140" s="1"/>
      </tp>
      <tp>
        <v>15.448258031155069</v>
        <stp/>
        <stp>StudyData</stp>
        <stp>S.DLR</stp>
        <stp>PCB</stp>
        <stp>BaseType=Index,Index=1</stp>
        <stp>Close</stp>
        <stp>A</stp>
        <stp>0</stp>
        <stp>all</stp>
        <stp/>
        <stp/>
        <stp/>
        <stp>T</stp>
        <tr r="M140" s="1"/>
      </tp>
      <tp>
        <v>-1.9351738598637107</v>
        <stp/>
        <stp>StudyData</stp>
        <stp>S.DHR</stp>
        <stp>PCB</stp>
        <stp>BaseType=Index,Index=1</stp>
        <stp>Close</stp>
        <stp>A</stp>
        <stp>0</stp>
        <stp>all</stp>
        <stp/>
        <stp/>
        <stp/>
        <stp>T</stp>
        <tr r="M138" s="1"/>
      </tp>
      <tp t="s">
        <v/>
        <stp/>
        <stp>StudyData</stp>
        <stp>S.DHR</stp>
        <stp>PCB</stp>
        <stp>BaseType=Index,Index=1</stp>
        <stp>Close</stp>
        <stp>W</stp>
        <stp>0</stp>
        <stp>all</stp>
        <stp/>
        <stp/>
        <stp/>
        <stp>T</stp>
        <tr r="J138" s="1"/>
      </tp>
      <tp>
        <v>-0.5401492371088088</v>
        <stp/>
        <stp>StudyData</stp>
        <stp>S.DLR</stp>
        <stp>PCB</stp>
        <stp>BaseType=Index,Index=1</stp>
        <stp>Close</stp>
        <stp>Q</stp>
        <stp>0</stp>
        <stp>all</stp>
        <stp/>
        <stp/>
        <stp/>
        <stp>T</stp>
        <tr r="L140" s="1"/>
      </tp>
      <tp t="s">
        <v/>
        <stp/>
        <stp>StudyData</stp>
        <stp>S.DLR</stp>
        <stp>PCB</stp>
        <stp>BaseType=Index,Index=1</stp>
        <stp>Close</stp>
        <stp>W</stp>
        <stp>0</stp>
        <stp>all</stp>
        <stp/>
        <stp/>
        <stp/>
        <stp>T</stp>
        <tr r="J140" s="1"/>
      </tp>
      <tp>
        <v>17.854892902141966</v>
        <stp/>
        <stp>StudyData</stp>
        <stp>S.DHR</stp>
        <stp>PCB</stp>
        <stp>BaseType=Index,Index=1</stp>
        <stp>Close</stp>
        <stp>Q</stp>
        <stp>0</stp>
        <stp>all</stp>
        <stp/>
        <stp/>
        <stp/>
        <stp>T</stp>
        <tr r="L138" s="1"/>
      </tp>
      <tp t="s">
        <v>Ball Corp</v>
        <stp/>
        <stp>ContractData</stp>
        <stp>S.BALL</stp>
        <stp>LongDescription</stp>
        <stp/>
        <stp>T</stp>
        <tr r="B54" s="1"/>
      </tp>
      <tp t="s">
        <v>BIOGEN INC CMN</v>
        <stp/>
        <stp>ContractData</stp>
        <stp>S.BIIB</stp>
        <stp>LongDescription</stp>
        <stp/>
        <stp>T</stp>
        <tr r="B62" s="1"/>
      </tp>
      <tp t="s">
        <v>BOOKING HOLDINGS INC</v>
        <stp/>
        <stp>ContractData</stp>
        <stp>S.BKNG</stp>
        <stp>LongDescription</stp>
        <stp/>
        <stp>T</stp>
        <tr r="B63" s="1"/>
      </tp>
      <tp t="s">
        <v>Berkshire Hathaway Inc. ClsB</v>
        <stp/>
        <stp>ContractData</stp>
        <stp>S.BRKB</stp>
        <stp>LongDescription</stp>
        <stp/>
        <stp>T</stp>
        <tr r="B69" s="1"/>
      </tp>
      <tp t="s">
        <v/>
        <stp/>
        <stp>StudyData</stp>
        <stp>S.HPQ</stp>
        <stp>PCB</stp>
        <stp>BaseType=Index,Index=1</stp>
        <stp>Close</stp>
        <stp>W</stp>
        <stp>0</stp>
        <stp>all</stp>
        <stp/>
        <stp/>
        <stp/>
        <stp>T</stp>
        <tr r="J231" s="1"/>
      </tp>
      <tp>
        <v>42.661804922515948</v>
        <stp/>
        <stp>StudyData</stp>
        <stp>S.HPQ</stp>
        <stp>PCB</stp>
        <stp>BaseType=Index,Index=1</stp>
        <stp>Close</stp>
        <stp>Q</stp>
        <stp>0</stp>
        <stp>all</stp>
        <stp/>
        <stp/>
        <stp/>
        <stp>T</stp>
        <tr r="L231" s="1"/>
      </tp>
      <tp>
        <v>40.484739676840213</v>
        <stp/>
        <stp>StudyData</stp>
        <stp>S.HPQ</stp>
        <stp>PCB</stp>
        <stp>BaseType=Index,Index=1</stp>
        <stp>Close</stp>
        <stp>A</stp>
        <stp>0</stp>
        <stp>all</stp>
        <stp/>
        <stp/>
        <stp/>
        <stp>T</stp>
        <tr r="M231" s="1"/>
      </tp>
      <tp>
        <v>4.263824117255167</v>
        <stp/>
        <stp>StudyData</stp>
        <stp>S.HPQ</stp>
        <stp>PCB</stp>
        <stp>BaseType=Index,Index=1</stp>
        <stp>Close</stp>
        <stp>M</stp>
        <stp>0</stp>
        <stp>all</stp>
        <stp/>
        <stp/>
        <stp/>
        <stp>T</stp>
        <tr r="K231" s="1"/>
      </tp>
      <tp t="s">
        <v>Adobe Inc.</v>
        <stp/>
        <stp>ContractData</stp>
        <stp>S.ADBE</stp>
        <stp>LongDescription</stp>
        <stp/>
        <stp>T</stp>
        <tr r="B9" s="1"/>
      </tp>
      <tp>
        <v>6418505.6744814804</v>
        <stp/>
        <stp>StudyData</stp>
        <stp>S.BA</stp>
        <stp>MA</stp>
        <stp>InputChoice=Vol,MAType=Sim,Period=21</stp>
        <stp>MA</stp>
        <stp>D</stp>
        <stp>-1</stp>
        <stp>all</stp>
        <stp/>
        <stp/>
        <stp/>
        <stp>T</stp>
        <tr r="O52" s="1"/>
      </tp>
      <tp t="s">
        <v>Autodesk Inc</v>
        <stp/>
        <stp>ContractData</stp>
        <stp>S.ADSK</stp>
        <stp>LongDescription</stp>
        <stp/>
        <stp>T</stp>
        <tr r="B13" s="1"/>
      </tp>
      <tp>
        <v>16458228.797202289</v>
        <stp/>
        <stp>StudyData</stp>
        <stp>S.BE</stp>
        <stp>MA</stp>
        <stp>InputChoice=Vol,MAType=Sim,Period=21</stp>
        <stp>MA</stp>
        <stp>D</stp>
        <stp>-1</stp>
        <stp>all</stp>
        <stp/>
        <stp/>
        <stp/>
        <stp>T</stp>
        <tr r="O58" s="1"/>
      </tp>
      <tp t="s">
        <v>APPLE INC.</v>
        <stp/>
        <stp>ContractData</stp>
        <stp>S.AAPL</stp>
        <stp>LongDescription</stp>
        <stp/>
        <stp>T</stp>
        <tr r="B3" s="1"/>
      </tp>
      <tp t="s">
        <v>AbbVie Inc.</v>
        <stp/>
        <stp>ContractData</stp>
        <stp>S.ABBV</stp>
        <stp>LongDescription</stp>
        <stp/>
        <stp>T</stp>
        <tr r="B4" s="1"/>
      </tp>
      <tp t="s">
        <v>Airbnb, Inc. Class A</v>
        <stp/>
        <stp>ContractData</stp>
        <stp>S.ABNB</stp>
        <stp>LongDescription</stp>
        <stp/>
        <stp>T</stp>
        <tr r="B5" s="1"/>
      </tp>
      <tp>
        <v>2025768.729857858</v>
        <stp/>
        <stp>StudyData</stp>
        <stp>S.BG</stp>
        <stp>MA</stp>
        <stp>InputChoice=Vol,MAType=Sim,Period=21</stp>
        <stp>MA</stp>
        <stp>D</stp>
        <stp>-1</stp>
        <stp>all</stp>
        <stp/>
        <stp/>
        <stp/>
        <stp>T</stp>
        <tr r="O61" s="1"/>
      </tp>
      <tp t="s">
        <v>Arch Capital Grp Ltd</v>
        <stp/>
        <stp>ContractData</stp>
        <stp>S.ACGL</stp>
        <stp>LongDescription</stp>
        <stp/>
        <stp>T</stp>
        <tr r="B7" s="1"/>
      </tp>
      <tp t="s">
        <v>Align Technology Inc</v>
        <stp/>
        <stp>ContractData</stp>
        <stp>S.ALGN</stp>
        <stp>LongDescription</stp>
        <stp/>
        <stp>T</stp>
        <tr r="B23" s="1"/>
      </tp>
      <tp t="s">
        <v>Allegion plc</v>
        <stp/>
        <stp>ContractData</stp>
        <stp>S.ALLE</stp>
        <stp>LongDescription</stp>
        <stp/>
        <stp>T</stp>
        <tr r="B25" s="1"/>
      </tp>
      <tp t="s">
        <v>AMGEN</v>
        <stp/>
        <stp>ContractData</stp>
        <stp>S.AMGN</stp>
        <stp>LongDescription</stp>
        <stp/>
        <stp>T</stp>
        <tr r="B30" s="1"/>
      </tp>
      <tp t="s">
        <v>Amcor PLC</v>
        <stp/>
        <stp>ContractData</stp>
        <stp>S.AMCR</stp>
        <stp>LongDescription</stp>
        <stp/>
        <stp>T</stp>
        <tr r="B27" s="1"/>
      </tp>
      <tp t="s">
        <v>APPLIED MATERIALS</v>
        <stp/>
        <stp>ContractData</stp>
        <stp>S.AMAT</stp>
        <stp>LongDescription</stp>
        <stp/>
        <stp>T</stp>
        <tr r="B26" s="1"/>
      </tp>
      <tp t="s">
        <v>Amazon.com Inc</v>
        <stp/>
        <stp>ContractData</stp>
        <stp>S.AMZN</stp>
        <stp>LongDescription</stp>
        <stp/>
        <stp>T</stp>
        <tr r="B33" s="1"/>
      </tp>
      <tp t="s">
        <v>Arista Networks, Inc.</v>
        <stp/>
        <stp>ContractData</stp>
        <stp>S.ANET</stp>
        <stp>LongDescription</stp>
        <stp/>
        <stp>T</stp>
        <tr r="B34" s="1"/>
      </tp>
      <tp t="s">
        <v>AKAMAI TECHNOLOGIES</v>
        <stp/>
        <stp>ContractData</stp>
        <stp>S.AKAM</stp>
        <stp>LongDescription</stp>
        <stp/>
        <stp>T</stp>
        <tr r="B21" s="1"/>
      </tp>
      <tp t="s">
        <v>Broadcom Inc.</v>
        <stp/>
        <stp>ContractData</stp>
        <stp>S.AVGO</stp>
        <stp>LongDescription</stp>
        <stp/>
        <stp>T</stp>
        <tr r="B46" s="1"/>
      </tp>
      <tp>
        <v>1067530.080901952</v>
        <stp/>
        <stp>StudyData</stp>
        <stp>S.BR</stp>
        <stp>MA</stp>
        <stp>InputChoice=Vol,MAType=Sim,Period=21</stp>
        <stp>MA</stp>
        <stp>D</stp>
        <stp>-1</stp>
        <stp>all</stp>
        <stp/>
        <stp/>
        <stp/>
        <stp>T</stp>
        <tr r="O68" s="1"/>
      </tp>
      <tp t="s">
        <v>Aptiv PLC</v>
        <stp/>
        <stp>ContractData</stp>
        <stp>S.APTV</stp>
        <stp>LongDescription</stp>
        <stp/>
        <stp>T</stp>
        <tr r="B42" s="1"/>
      </tp>
      <tp t="s">
        <v>Ares Management, L.P.</v>
        <stp/>
        <stp>ContractData</stp>
        <stp>S.ARES</stp>
        <stp>LongDescription</stp>
        <stp/>
        <stp>T</stp>
        <tr r="B44" s="1"/>
      </tp>
      <tp>
        <v>3697259.2001004801</v>
        <stp/>
        <stp>StudyData</stp>
        <stp>S.BX</stp>
        <stp>MA</stp>
        <stp>InputChoice=Vol,MAType=Sim,Period=21</stp>
        <stp>MA</stp>
        <stp>D</stp>
        <stp>-1</stp>
        <stp>all</stp>
        <stp/>
        <stp/>
        <stp/>
        <stp>T</stp>
        <tr r="O72" s="1"/>
      </tp>
      <tp t="s">
        <v>AXON ENTERPRISE, INC</v>
        <stp/>
        <stp>ContractData</stp>
        <stp>S.AXON</stp>
        <stp>LongDescription</stp>
        <stp/>
        <stp>T</stp>
        <tr r="B49" s="1"/>
      </tp>
      <tp>
        <v>59.611428571399998</v>
        <stp/>
        <stp>StudyData</stp>
        <stp>S.OXY</stp>
        <stp>MA</stp>
        <stp>InputChoice=Close,MAType=Sim,Period=21</stp>
        <stp>MA</stp>
        <stp>D</stp>
        <stp/>
        <stp>all</stp>
        <stp/>
        <stp/>
        <stp/>
        <stp>T</stp>
        <tr r="Q355" s="1"/>
      </tp>
      <tp>
        <v>137.48857142860001</v>
        <stp/>
        <stp>StudyData</stp>
        <stp>S.EXR</stp>
        <stp>MA</stp>
        <stp>InputChoice=Close,MAType=Sim,Period=21</stp>
        <stp>MA</stp>
        <stp>D</stp>
        <stp/>
        <stp>all</stp>
        <stp/>
        <stp/>
        <stp/>
        <stp>T</stp>
        <tr r="Q177" s="1"/>
      </tp>
      <tp>
        <v>318.96428571429999</v>
        <stp/>
        <stp>StudyData</stp>
        <stp>S.AXP</stp>
        <stp>MA</stp>
        <stp>InputChoice=Close,MAType=Sim,Period=21</stp>
        <stp>MA</stp>
        <stp>D</stp>
        <stp/>
        <stp>all</stp>
        <stp/>
        <stp/>
        <stp/>
        <stp>T</stp>
        <tr r="Q50" s="1"/>
      </tp>
      <tp>
        <v>65.009047619</v>
        <stp/>
        <stp>StudyData</stp>
        <stp>S.BXP</stp>
        <stp>MA</stp>
        <stp>InputChoice=Close,MAType=Sim,Period=21</stp>
        <stp>MA</stp>
        <stp>D</stp>
        <stp/>
        <stp>all</stp>
        <stp/>
        <stp/>
        <stp/>
        <stp>T</stp>
        <tr r="Q73" s="1"/>
      </tp>
      <tp>
        <v>79.358571428600001</v>
        <stp/>
        <stp>StudyData</stp>
        <stp>S.TXT</stp>
        <stp>MA</stp>
        <stp>InputChoice=Close,MAType=Sim,Period=21</stp>
        <stp>MA</stp>
        <stp>D</stp>
        <stp/>
        <stp>all</stp>
        <stp/>
        <stp/>
        <stp/>
        <stp>T</stp>
        <tr r="Q453" s="1"/>
      </tp>
      <tp>
        <v>263.90380952380002</v>
        <stp/>
        <stp>StudyData</stp>
        <stp>S.TXN</stp>
        <stp>MA</stp>
        <stp>InputChoice=Close,MAType=Sim,Period=21</stp>
        <stp>MA</stp>
        <stp>D</stp>
        <stp/>
        <stp>all</stp>
        <stp/>
        <stp/>
        <stp/>
        <stp>T</stp>
        <tr r="Q452" s="1"/>
      </tp>
      <tp>
        <v>42.63</v>
        <stp/>
        <stp>StudyData</stp>
        <stp>S.EXC</stp>
        <stp>MA</stp>
        <stp>InputChoice=Close,MAType=Sim,Period=21</stp>
        <stp>MA</stp>
        <stp>D</stp>
        <stp/>
        <stp>all</stp>
        <stp/>
        <stp/>
        <stp/>
        <stp>T</stp>
        <tr r="Q173" s="1"/>
      </tp>
      <tp>
        <v>93.109523809500004</v>
        <stp/>
        <stp>StudyData</stp>
        <stp>S.EXE</stp>
        <stp>MA</stp>
        <stp>InputChoice=Close,MAType=Sim,Period=21</stp>
        <stp>MA</stp>
        <stp>D</stp>
        <stp/>
        <stp>all</stp>
        <stp/>
        <stp/>
        <stp/>
        <stp>T</stp>
        <tr r="Q174" s="1"/>
      </tp>
      <tp>
        <v>-10.374860646599787</v>
        <stp/>
        <stp>StudyData</stp>
        <stp>S.PEP</stp>
        <stp>PCB</stp>
        <stp>BaseType=Index,Index=1</stp>
        <stp>Close</stp>
        <stp>A</stp>
        <stp>0</stp>
        <stp>all</stp>
        <stp/>
        <stp/>
        <stp/>
        <stp>T</stp>
        <tr r="M362" s="1"/>
      </tp>
      <tp>
        <v>-8.3440216616787861</v>
        <stp/>
        <stp>StudyData</stp>
        <stp>S.PEP</stp>
        <stp>PCB</stp>
        <stp>BaseType=Index,Index=1</stp>
        <stp>Close</stp>
        <stp>M</stp>
        <stp>0</stp>
        <stp>all</stp>
        <stp/>
        <stp/>
        <stp/>
        <stp>T</stp>
        <tr r="K362" s="1"/>
      </tp>
      <tp>
        <v>-5.0000000000000071</v>
        <stp/>
        <stp>StudyData</stp>
        <stp>S.PEP</stp>
        <stp>PCB</stp>
        <stp>BaseType=Index,Index=1</stp>
        <stp>Close</stp>
        <stp>Q</stp>
        <stp>0</stp>
        <stp>all</stp>
        <stp/>
        <stp/>
        <stp/>
        <stp>T</stp>
        <tr r="L362" s="1"/>
      </tp>
      <tp t="s">
        <v/>
        <stp/>
        <stp>StudyData</stp>
        <stp>S.PEP</stp>
        <stp>PCB</stp>
        <stp>BaseType=Index,Index=1</stp>
        <stp>Close</stp>
        <stp>W</stp>
        <stp>0</stp>
        <stp>all</stp>
        <stp/>
        <stp/>
        <stp/>
        <stp>T</stp>
        <tr r="J362" s="1"/>
      </tp>
      <tp>
        <v>-15.561416729464955</v>
        <stp/>
        <stp>StudyData</stp>
        <stp>S.ROP</stp>
        <stp>PCB</stp>
        <stp>BaseType=Index,Index=1</stp>
        <stp>Close</stp>
        <stp>M</stp>
        <stp>0</stp>
        <stp>all</stp>
        <stp/>
        <stp/>
        <stp/>
        <stp>T</stp>
        <tr r="K398" s="1"/>
      </tp>
      <tp>
        <v>-19.448251072720325</v>
        <stp/>
        <stp>StudyData</stp>
        <stp>S.ROP</stp>
        <stp>PCB</stp>
        <stp>BaseType=Index,Index=1</stp>
        <stp>Close</stp>
        <stp>A</stp>
        <stp>0</stp>
        <stp>all</stp>
        <stp/>
        <stp/>
        <stp/>
        <stp>T</stp>
        <tr r="M398" s="1"/>
      </tp>
      <tp>
        <v>5.9605780312657037</v>
        <stp/>
        <stp>StudyData</stp>
        <stp>S.ROP</stp>
        <stp>PCB</stp>
        <stp>BaseType=Index,Index=1</stp>
        <stp>Close</stp>
        <stp>Q</stp>
        <stp>0</stp>
        <stp>all</stp>
        <stp/>
        <stp/>
        <stp/>
        <stp>T</stp>
        <tr r="L398" s="1"/>
      </tp>
      <tp t="s">
        <v/>
        <stp/>
        <stp>StudyData</stp>
        <stp>S.ROP</stp>
        <stp>PCB</stp>
        <stp>BaseType=Index,Index=1</stp>
        <stp>Close</stp>
        <stp>W</stp>
        <stp>0</stp>
        <stp>all</stp>
        <stp/>
        <stp/>
        <stp/>
        <stp>T</stp>
        <tr r="J398" s="1"/>
      </tp>
      <tp>
        <v>-8.9400339242358715</v>
        <stp/>
        <stp>StudyData</stp>
        <stp>S.UNP</stp>
        <stp>PCB</stp>
        <stp>BaseType=Index,Index=1</stp>
        <stp>Close</stp>
        <stp>M</stp>
        <stp>0</stp>
        <stp>all</stp>
        <stp/>
        <stp/>
        <stp/>
        <stp>T</stp>
        <tr r="K461" s="1"/>
      </tp>
      <tp>
        <v>18.359847829846114</v>
        <stp/>
        <stp>StudyData</stp>
        <stp>S.UNP</stp>
        <stp>PCB</stp>
        <stp>BaseType=Index,Index=1</stp>
        <stp>Close</stp>
        <stp>A</stp>
        <stp>0</stp>
        <stp>all</stp>
        <stp/>
        <stp/>
        <stp/>
        <stp>T</stp>
        <tr r="M461" s="1"/>
      </tp>
      <tp>
        <v>0.65808823529412519</v>
        <stp/>
        <stp>StudyData</stp>
        <stp>S.UNP</stp>
        <stp>PCB</stp>
        <stp>BaseType=Index,Index=1</stp>
        <stp>Close</stp>
        <stp>Q</stp>
        <stp>0</stp>
        <stp>all</stp>
        <stp/>
        <stp/>
        <stp/>
        <stp>T</stp>
        <tr r="L461" s="1"/>
      </tp>
      <tp t="s">
        <v/>
        <stp/>
        <stp>StudyData</stp>
        <stp>S.UNP</stp>
        <stp>PCB</stp>
        <stp>BaseType=Index,Index=1</stp>
        <stp>Close</stp>
        <stp>W</stp>
        <stp>0</stp>
        <stp>all</stp>
        <stp/>
        <stp/>
        <stp/>
        <stp>T</stp>
        <tr r="J461" s="1"/>
      </tp>
      <tp>
        <v>14.066404855408773</v>
        <stp/>
        <stp>StudyData</stp>
        <stp>S.KDP</stp>
        <stp>PCB</stp>
        <stp>BaseType=Index,Index=1</stp>
        <stp>Close</stp>
        <stp>A</stp>
        <stp>0</stp>
        <stp>all</stp>
        <stp/>
        <stp/>
        <stp/>
        <stp>T</stp>
        <tr r="M265" s="1"/>
      </tp>
      <tp>
        <v>0.28248587570621425</v>
        <stp/>
        <stp>StudyData</stp>
        <stp>S.KDP</stp>
        <stp>PCB</stp>
        <stp>BaseType=Index,Index=1</stp>
        <stp>Close</stp>
        <stp>M</stp>
        <stp>0</stp>
        <stp>all</stp>
        <stp/>
        <stp/>
        <stp/>
        <stp>T</stp>
        <tr r="K265" s="1"/>
      </tp>
      <tp>
        <v>-2.3831347387717829</v>
        <stp/>
        <stp>StudyData</stp>
        <stp>S.KDP</stp>
        <stp>PCB</stp>
        <stp>BaseType=Index,Index=1</stp>
        <stp>Close</stp>
        <stp>Q</stp>
        <stp>0</stp>
        <stp>all</stp>
        <stp/>
        <stp/>
        <stp/>
        <stp>T</stp>
        <tr r="L265" s="1"/>
      </tp>
      <tp t="s">
        <v/>
        <stp/>
        <stp>StudyData</stp>
        <stp>S.KDP</stp>
        <stp>PCB</stp>
        <stp>BaseType=Index,Index=1</stp>
        <stp>Close</stp>
        <stp>W</stp>
        <stp>0</stp>
        <stp>all</stp>
        <stp/>
        <stp/>
        <stp/>
        <stp>T</stp>
        <tr r="J265" s="1"/>
      </tp>
      <tp t="s">
        <v/>
        <stp/>
        <stp>StudyData</stp>
        <stp>S.APP</stp>
        <stp>PCB</stp>
        <stp>BaseType=Index,Index=1</stp>
        <stp>Close</stp>
        <stp>W</stp>
        <stp>0</stp>
        <stp>all</stp>
        <stp/>
        <stp/>
        <stp/>
        <stp>T</stp>
        <tr r="J41" s="1"/>
      </tp>
      <tp>
        <v>2.5035960035765648</v>
        <stp/>
        <stp>StudyData</stp>
        <stp>S.ADP</stp>
        <stp>PCB</stp>
        <stp>BaseType=Index,Index=1</stp>
        <stp>Close</stp>
        <stp>A</stp>
        <stp>0</stp>
        <stp>all</stp>
        <stp/>
        <stp/>
        <stp/>
        <stp>T</stp>
        <tr r="M12" s="1"/>
      </tp>
      <tp>
        <v>2.6363715202497668</v>
        <stp/>
        <stp>StudyData</stp>
        <stp>S.AEP</stp>
        <stp>PCB</stp>
        <stp>BaseType=Index,Index=1</stp>
        <stp>Close</stp>
        <stp>A</stp>
        <stp>0</stp>
        <stp>all</stp>
        <stp/>
        <stp/>
        <stp/>
        <stp>T</stp>
        <tr r="M15" s="1"/>
      </tp>
      <tp>
        <v>-39.687130019602897</v>
        <stp/>
        <stp>StudyData</stp>
        <stp>S.APP</stp>
        <stp>PCB</stp>
        <stp>BaseType=Index,Index=1</stp>
        <stp>Close</stp>
        <stp>Q</stp>
        <stp>0</stp>
        <stp>all</stp>
        <stp/>
        <stp/>
        <stp/>
        <stp>T</stp>
        <tr r="L41" s="1"/>
      </tp>
      <tp>
        <v>-10.867639348411711</v>
        <stp/>
        <stp>StudyData</stp>
        <stp>S.AMP</stp>
        <stp>PCB</stp>
        <stp>BaseType=Index,Index=1</stp>
        <stp>Close</stp>
        <stp>M</stp>
        <stp>0</stp>
        <stp>all</stp>
        <stp/>
        <stp/>
        <stp/>
        <stp>T</stp>
        <tr r="K31" s="1"/>
      </tp>
      <tp t="s">
        <v/>
        <stp/>
        <stp>StudyData</stp>
        <stp>S.AXP</stp>
        <stp>PCB</stp>
        <stp>BaseType=Index,Index=1</stp>
        <stp>Close</stp>
        <stp>W</stp>
        <stp>0</stp>
        <stp>all</stp>
        <stp/>
        <stp/>
        <stp/>
        <stp>T</stp>
        <tr r="J50" s="1"/>
      </tp>
      <tp>
        <v>0.54248072765835298</v>
        <stp/>
        <stp>StudyData</stp>
        <stp>S.AMP</stp>
        <stp>PCB</stp>
        <stp>BaseType=Index,Index=1</stp>
        <stp>Close</stp>
        <stp>A</stp>
        <stp>0</stp>
        <stp>all</stp>
        <stp/>
        <stp/>
        <stp/>
        <stp>T</stp>
        <tr r="M31" s="1"/>
      </tp>
      <tp>
        <v>-7.8592395862454589</v>
        <stp/>
        <stp>StudyData</stp>
        <stp>S.ADP</stp>
        <stp>PCB</stp>
        <stp>BaseType=Index,Index=1</stp>
        <stp>Close</stp>
        <stp>M</stp>
        <stp>0</stp>
        <stp>all</stp>
        <stp/>
        <stp/>
        <stp/>
        <stp>T</stp>
        <tr r="K12" s="1"/>
      </tp>
      <tp>
        <v>-8.6799704360680021</v>
        <stp/>
        <stp>StudyData</stp>
        <stp>S.AXP</stp>
        <stp>PCB</stp>
        <stp>BaseType=Index,Index=1</stp>
        <stp>Close</stp>
        <stp>Q</stp>
        <stp>0</stp>
        <stp>all</stp>
        <stp/>
        <stp/>
        <stp/>
        <stp>T</stp>
        <tr r="L50" s="1"/>
      </tp>
      <tp>
        <v>-3.332516540063708</v>
        <stp/>
        <stp>StudyData</stp>
        <stp>S.AEP</stp>
        <stp>PCB</stp>
        <stp>BaseType=Index,Index=1</stp>
        <stp>Close</stp>
        <stp>M</stp>
        <stp>0</stp>
        <stp>all</stp>
        <stp/>
        <stp/>
        <stp/>
        <stp>T</stp>
        <tr r="K15" s="1"/>
      </tp>
      <tp>
        <v>17.736101808439383</v>
        <stp/>
        <stp>StudyData</stp>
        <stp>S.ADP</stp>
        <stp>PCB</stp>
        <stp>BaseType=Index,Index=1</stp>
        <stp>Close</stp>
        <stp>Q</stp>
        <stp>0</stp>
        <stp>all</stp>
        <stp/>
        <stp/>
        <stp/>
        <stp>T</stp>
        <tr r="L12" s="1"/>
      </tp>
      <tp>
        <v>-6.4451646121694974</v>
        <stp/>
        <stp>StudyData</stp>
        <stp>S.AXP</stp>
        <stp>PCB</stp>
        <stp>BaseType=Index,Index=1</stp>
        <stp>Close</stp>
        <stp>M</stp>
        <stp>0</stp>
        <stp>all</stp>
        <stp/>
        <stp/>
        <stp/>
        <stp>T</stp>
        <tr r="K50" s="1"/>
      </tp>
      <tp>
        <v>-13.493165704261379</v>
        <stp/>
        <stp>StudyData</stp>
        <stp>S.AEP</stp>
        <stp>PCB</stp>
        <stp>BaseType=Index,Index=1</stp>
        <stp>Close</stp>
        <stp>Q</stp>
        <stp>0</stp>
        <stp>all</stp>
        <stp/>
        <stp/>
        <stp/>
        <stp>T</stp>
        <tr r="L15" s="1"/>
      </tp>
      <tp t="s">
        <v/>
        <stp/>
        <stp>StudyData</stp>
        <stp>S.ADP</stp>
        <stp>PCB</stp>
        <stp>BaseType=Index,Index=1</stp>
        <stp>Close</stp>
        <stp>W</stp>
        <stp>0</stp>
        <stp>all</stp>
        <stp/>
        <stp/>
        <stp/>
        <stp>T</stp>
        <tr r="J12" s="1"/>
      </tp>
      <tp t="s">
        <v/>
        <stp/>
        <stp>StudyData</stp>
        <stp>S.AEP</stp>
        <stp>PCB</stp>
        <stp>BaseType=Index,Index=1</stp>
        <stp>Close</stp>
        <stp>W</stp>
        <stp>0</stp>
        <stp>all</stp>
        <stp/>
        <stp/>
        <stp/>
        <stp>T</stp>
        <tr r="J15" s="1"/>
      </tp>
      <tp>
        <v>-53.882342465346831</v>
        <stp/>
        <stp>StudyData</stp>
        <stp>S.APP</stp>
        <stp>PCB</stp>
        <stp>BaseType=Index,Index=1</stp>
        <stp>Close</stp>
        <stp>A</stp>
        <stp>0</stp>
        <stp>all</stp>
        <stp/>
        <stp/>
        <stp/>
        <stp>T</stp>
        <tr r="M41" s="1"/>
      </tp>
      <tp>
        <v>-0.41979106582067621</v>
        <stp/>
        <stp>StudyData</stp>
        <stp>S.APP</stp>
        <stp>PCB</stp>
        <stp>BaseType=Index,Index=1</stp>
        <stp>Close</stp>
        <stp>M</stp>
        <stp>0</stp>
        <stp>all</stp>
        <stp/>
        <stp/>
        <stp/>
        <stp>T</stp>
        <tr r="K41" s="1"/>
      </tp>
      <tp>
        <v>7.4635975237597023</v>
        <stp/>
        <stp>StudyData</stp>
        <stp>S.AMP</stp>
        <stp>PCB</stp>
        <stp>BaseType=Index,Index=1</stp>
        <stp>Close</stp>
        <stp>Q</stp>
        <stp>0</stp>
        <stp>all</stp>
        <stp/>
        <stp/>
        <stp/>
        <stp>T</stp>
        <tr r="L31" s="1"/>
      </tp>
      <tp t="s">
        <v/>
        <stp/>
        <stp>StudyData</stp>
        <stp>S.AMP</stp>
        <stp>PCB</stp>
        <stp>BaseType=Index,Index=1</stp>
        <stp>Close</stp>
        <stp>W</stp>
        <stp>0</stp>
        <stp>all</stp>
        <stp/>
        <stp/>
        <stp/>
        <stp>T</stp>
        <tr r="J31" s="1"/>
      </tp>
      <tp>
        <v>-16.504933099067443</v>
        <stp/>
        <stp>StudyData</stp>
        <stp>S.AXP</stp>
        <stp>PCB</stp>
        <stp>BaseType=Index,Index=1</stp>
        <stp>Close</stp>
        <stp>A</stp>
        <stp>0</stp>
        <stp>all</stp>
        <stp/>
        <stp/>
        <stp/>
        <stp>T</stp>
        <tr r="M50" s="1"/>
      </tp>
      <tp>
        <v>-6.9696969696969644</v>
        <stp/>
        <stp>StudyData</stp>
        <stp>S.CNP</stp>
        <stp>PCB</stp>
        <stp>BaseType=Index,Index=1</stp>
        <stp>Close</stp>
        <stp>M</stp>
        <stp>0</stp>
        <stp>all</stp>
        <stp/>
        <stp/>
        <stp/>
        <stp>T</stp>
        <tr r="K103" s="1"/>
      </tp>
      <tp>
        <v>-3.917276775605715</v>
        <stp/>
        <stp>StudyData</stp>
        <stp>S.COP</stp>
        <stp>PCB</stp>
        <stp>BaseType=Index,Index=1</stp>
        <stp>Close</stp>
        <stp>M</stp>
        <stp>0</stp>
        <stp>all</stp>
        <stp/>
        <stp/>
        <stp/>
        <stp>T</stp>
        <tr r="K108" s="1"/>
      </tp>
      <tp>
        <v>-3.9123630672926444</v>
        <stp/>
        <stp>StudyData</stp>
        <stp>S.CNP</stp>
        <stp>PCB</stp>
        <stp>BaseType=Index,Index=1</stp>
        <stp>Close</stp>
        <stp>A</stp>
        <stp>0</stp>
        <stp>all</stp>
        <stp/>
        <stp/>
        <stp/>
        <stp>T</stp>
        <tr r="M103" s="1"/>
      </tp>
      <tp>
        <v>35.989744685396857</v>
        <stp/>
        <stp>StudyData</stp>
        <stp>S.COP</stp>
        <stp>PCB</stp>
        <stp>BaseType=Index,Index=1</stp>
        <stp>Close</stp>
        <stp>A</stp>
        <stp>0</stp>
        <stp>all</stp>
        <stp/>
        <stp/>
        <stp/>
        <stp>T</stp>
        <tr r="M108" s="1"/>
      </tp>
      <tp>
        <v>-16.348773841961844</v>
        <stp/>
        <stp>StudyData</stp>
        <stp>S.CNP</stp>
        <stp>PCB</stp>
        <stp>BaseType=Index,Index=1</stp>
        <stp>Close</stp>
        <stp>Q</stp>
        <stp>0</stp>
        <stp>all</stp>
        <stp/>
        <stp/>
        <stp/>
        <stp>T</stp>
        <tr r="L103" s="1"/>
      </tp>
      <tp>
        <v>22.450942670257781</v>
        <stp/>
        <stp>StudyData</stp>
        <stp>S.COP</stp>
        <stp>PCB</stp>
        <stp>BaseType=Index,Index=1</stp>
        <stp>Close</stp>
        <stp>Q</stp>
        <stp>0</stp>
        <stp>all</stp>
        <stp/>
        <stp/>
        <stp/>
        <stp>T</stp>
        <tr r="L108" s="1"/>
      </tp>
      <tp t="s">
        <v/>
        <stp/>
        <stp>StudyData</stp>
        <stp>S.CNP</stp>
        <stp>PCB</stp>
        <stp>BaseType=Index,Index=1</stp>
        <stp>Close</stp>
        <stp>W</stp>
        <stp>0</stp>
        <stp>all</stp>
        <stp/>
        <stp/>
        <stp/>
        <stp>T</stp>
        <tr r="J103" s="1"/>
      </tp>
      <tp t="s">
        <v/>
        <stp/>
        <stp>StudyData</stp>
        <stp>S.COP</stp>
        <stp>PCB</stp>
        <stp>BaseType=Index,Index=1</stp>
        <stp>Close</stp>
        <stp>W</stp>
        <stp>0</stp>
        <stp>all</stp>
        <stp/>
        <stp/>
        <stp/>
        <stp>T</stp>
        <tr r="J108" s="1"/>
      </tp>
      <tp t="s">
        <v/>
        <stp/>
        <stp>StudyData</stp>
        <stp>S.BXP</stp>
        <stp>PCB</stp>
        <stp>BaseType=Index,Index=1</stp>
        <stp>Close</stp>
        <stp>W</stp>
        <stp>0</stp>
        <stp>all</stp>
        <stp/>
        <stp/>
        <stp/>
        <stp>T</stp>
        <tr r="J73" s="1"/>
      </tp>
      <tp>
        <v>-4.3884783592218417</v>
        <stp/>
        <stp>StudyData</stp>
        <stp>S.BXP</stp>
        <stp>PCB</stp>
        <stp>BaseType=Index,Index=1</stp>
        <stp>Close</stp>
        <stp>Q</stp>
        <stp>0</stp>
        <stp>all</stp>
        <stp/>
        <stp/>
        <stp/>
        <stp>T</stp>
        <tr r="L73" s="1"/>
      </tp>
      <tp>
        <v>-6.7509927930577973</v>
        <stp/>
        <stp>StudyData</stp>
        <stp>S.BXP</stp>
        <stp>PCB</stp>
        <stp>BaseType=Index,Index=1</stp>
        <stp>Close</stp>
        <stp>M</stp>
        <stp>0</stp>
        <stp>all</stp>
        <stp/>
        <stp/>
        <stp/>
        <stp>T</stp>
        <tr r="K73" s="1"/>
      </tp>
      <tp>
        <v>-6.0462359217546009</v>
        <stp/>
        <stp>StudyData</stp>
        <stp>S.BXP</stp>
        <stp>PCB</stp>
        <stp>BaseType=Index,Index=1</stp>
        <stp>Close</stp>
        <stp>A</stp>
        <stp>0</stp>
        <stp>all</stp>
        <stp/>
        <stp/>
        <stp/>
        <stp>T</stp>
        <tr r="M73" s="1"/>
      </tp>
      <tp>
        <v>1602086.397402334</v>
        <stp/>
        <stp>StudyData</stp>
        <stp>S.CB</stp>
        <stp>MA</stp>
        <stp>InputChoice=Vol,MAType=Sim,Period=21</stp>
        <stp>MA</stp>
        <stp>D</stp>
        <stp>-1</stp>
        <stp>all</stp>
        <stp/>
        <stp/>
        <stp/>
        <stp>T</stp>
        <tr r="O79" s="1"/>
      </tp>
      <tp>
        <v>2732756.6250386699</v>
        <stp/>
        <stp>StudyData</stp>
        <stp>S.CF</stp>
        <stp>MA</stp>
        <stp>InputChoice=Vol,MAType=Sim,Period=21</stp>
        <stp>MA</stp>
        <stp>D</stp>
        <stp>-1</stp>
        <stp>all</stp>
        <stp/>
        <stp/>
        <stp/>
        <stp>T</stp>
        <tr r="O87" s="1"/>
      </tp>
      <tp>
        <v>1491335.407619572</v>
        <stp/>
        <stp>StudyData</stp>
        <stp>S.CI</stp>
        <stp>MA</stp>
        <stp>InputChoice=Vol,MAType=Sim,Period=21</stp>
        <stp>MA</stp>
        <stp>D</stp>
        <stp>-1</stp>
        <stp>all</stp>
        <stp/>
        <stp/>
        <stp/>
        <stp>T</stp>
        <tr r="O92" s="1"/>
      </tp>
      <tp>
        <v>5268991.3197573796</v>
        <stp/>
        <stp>StudyData</stp>
        <stp>S.CL</stp>
        <stp>MA</stp>
        <stp>InputChoice=Vol,MAType=Sim,Period=21</stp>
        <stp>MA</stp>
        <stp>D</stp>
        <stp>-1</stp>
        <stp>all</stp>
        <stp/>
        <stp/>
        <stp/>
        <stp>T</stp>
        <tr r="O95" s="1"/>
      </tp>
      <tp>
        <v>78.891428571399999</v>
        <stp/>
        <stp>StudyData</stp>
        <stp>S.XYZ</stp>
        <stp>MA</stp>
        <stp>InputChoice=Close,MAType=Sim,Period=21</stp>
        <stp>MA</stp>
        <stp>D</stp>
        <stp/>
        <stp>all</stp>
        <stp/>
        <stp/>
        <stp/>
        <stp>T</stp>
        <tr r="Q500" s="1"/>
      </tp>
      <tp>
        <v>80.205238095200002</v>
        <stp/>
        <stp>StudyData</stp>
        <stp>S.SYY</stp>
        <stp>MA</stp>
        <stp>InputChoice=Close,MAType=Sim,Period=21</stp>
        <stp>MA</stp>
        <stp>D</stp>
        <stp/>
        <stp>all</stp>
        <stp/>
        <stp/>
        <stp/>
        <stp>T</stp>
        <tr r="Q428" s="1"/>
      </tp>
      <tp>
        <v>172.34095238099999</v>
        <stp/>
        <stp>StudyData</stp>
        <stp>S.LYV</stp>
        <stp>MA</stp>
        <stp>InputChoice=Close,MAType=Sim,Period=21</stp>
        <stp>MA</stp>
        <stp>D</stp>
        <stp/>
        <stp>all</stp>
        <stp/>
        <stp/>
        <stp/>
        <stp>T</stp>
        <tr r="Q294" s="1"/>
      </tp>
      <tp>
        <v>287.29142857139999</v>
        <stp/>
        <stp>StudyData</stp>
        <stp>S.SYK</stp>
        <stp>MA</stp>
        <stp>InputChoice=Close,MAType=Sim,Period=21</stp>
        <stp>MA</stp>
        <stp>D</stp>
        <stp/>
        <stp>all</stp>
        <stp/>
        <stp/>
        <stp/>
        <stp>T</stp>
        <tr r="Q427" s="1"/>
      </tp>
      <tp>
        <v>107.0314285714</v>
        <stp/>
        <stp>StudyData</stp>
        <stp>S.XYL</stp>
        <stp>MA</stp>
        <stp>InputChoice=Close,MAType=Sim,Period=21</stp>
        <stp>MA</stp>
        <stp>D</stp>
        <stp/>
        <stp>all</stp>
        <stp/>
        <stp/>
        <stp/>
        <stp>T</stp>
        <tr r="Q499" s="1"/>
      </tp>
      <tp>
        <v>348.5538095238</v>
        <stp/>
        <stp>StudyData</stp>
        <stp>S.TYL</stp>
        <stp>MA</stp>
        <stp>InputChoice=Close,MAType=Sim,Period=21</stp>
        <stp>MA</stp>
        <stp>D</stp>
        <stp/>
        <stp>all</stp>
        <stp/>
        <stp/>
        <stp/>
        <stp>T</stp>
        <tr r="Q454" s="1"/>
      </tp>
      <tp>
        <v>62.906190476200003</v>
        <stp/>
        <stp>StudyData</stp>
        <stp>S.LYB</stp>
        <stp>MA</stp>
        <stp>InputChoice=Close,MAType=Sim,Period=21</stp>
        <stp>MA</stp>
        <stp>D</stp>
        <stp/>
        <stp>all</stp>
        <stp/>
        <stp/>
        <stp/>
        <stp>T</stp>
        <tr r="Q293" s="1"/>
      </tp>
      <tp>
        <v>75.683333333299998</v>
        <stp/>
        <stp>StudyData</stp>
        <stp>S.SYF</stp>
        <stp>MA</stp>
        <stp>InputChoice=Close,MAType=Sim,Period=21</stp>
        <stp>MA</stp>
        <stp>D</stp>
        <stp/>
        <stp>all</stp>
        <stp/>
        <stp/>
        <stp/>
        <stp>T</stp>
        <tr r="Q426" s="1"/>
      </tp>
      <tp>
        <v>-6.042605489553468</v>
        <stp/>
        <stp>StudyData</stp>
        <stp>S.PNW</stp>
        <stp>PCB</stp>
        <stp>BaseType=Index,Index=1</stp>
        <stp>Close</stp>
        <stp>M</stp>
        <stp>0</stp>
        <stp>all</stp>
        <stp/>
        <stp/>
        <stp/>
        <stp>T</stp>
        <tr r="K375" s="1"/>
      </tp>
      <tp>
        <v>3.4272829763246806</v>
        <stp/>
        <stp>StudyData</stp>
        <stp>S.PNW</stp>
        <stp>PCB</stp>
        <stp>BaseType=Index,Index=1</stp>
        <stp>Close</stp>
        <stp>A</stp>
        <stp>0</stp>
        <stp>all</stp>
        <stp/>
        <stp/>
        <stp/>
        <stp>T</stp>
        <tr r="M375" s="1"/>
      </tp>
      <tp>
        <v>-14.261682242990659</v>
        <stp/>
        <stp>StudyData</stp>
        <stp>S.PNW</stp>
        <stp>PCB</stp>
        <stp>BaseType=Index,Index=1</stp>
        <stp>Close</stp>
        <stp>Q</stp>
        <stp>0</stp>
        <stp>all</stp>
        <stp/>
        <stp/>
        <stp/>
        <stp>T</stp>
        <tr r="L375" s="1"/>
      </tp>
      <tp t="s">
        <v/>
        <stp/>
        <stp>StudyData</stp>
        <stp>S.PNW</stp>
        <stp>PCB</stp>
        <stp>BaseType=Index,Index=1</stp>
        <stp>Close</stp>
        <stp>W</stp>
        <stp>0</stp>
        <stp>all</stp>
        <stp/>
        <stp/>
        <stp/>
        <stp>T</stp>
        <tr r="J375" s="1"/>
      </tp>
      <tp>
        <v>-2.86591304861131</v>
        <stp/>
        <stp>StudyData</stp>
        <stp>S.SHW</stp>
        <stp>PCB</stp>
        <stp>BaseType=Index,Index=1</stp>
        <stp>Close</stp>
        <stp>M</stp>
        <stp>0</stp>
        <stp>all</stp>
        <stp/>
        <stp/>
        <stp/>
        <stp>T</stp>
        <tr r="K406" s="1"/>
      </tp>
      <tp>
        <v>1.5646699379687043</v>
        <stp/>
        <stp>StudyData</stp>
        <stp>S.SHW</stp>
        <stp>PCB</stp>
        <stp>BaseType=Index,Index=1</stp>
        <stp>Close</stp>
        <stp>A</stp>
        <stp>0</stp>
        <stp>all</stp>
        <stp/>
        <stp/>
        <stp/>
        <stp>T</stp>
        <tr r="M406" s="1"/>
      </tp>
      <tp t="s">
        <v/>
        <stp/>
        <stp>StudyData</stp>
        <stp>S.SHW</stp>
        <stp>PCB</stp>
        <stp>BaseType=Index,Index=1</stp>
        <stp>Close</stp>
        <stp>W</stp>
        <stp>0</stp>
        <stp>all</stp>
        <stp/>
        <stp/>
        <stp/>
        <stp>T</stp>
        <tr r="J406" s="1"/>
      </tp>
      <tp>
        <v>-4.4203066914498059</v>
        <stp/>
        <stp>StudyData</stp>
        <stp>S.SHW</stp>
        <stp>PCB</stp>
        <stp>BaseType=Index,Index=1</stp>
        <stp>Close</stp>
        <stp>Q</stp>
        <stp>0</stp>
        <stp>all</stp>
        <stp/>
        <stp/>
        <stp/>
        <stp>T</stp>
        <tr r="L406" s="1"/>
      </tp>
      <tp>
        <v>12.480391781765315</v>
        <stp/>
        <stp>StudyData</stp>
        <stp>S.WTW</stp>
        <stp>PCB</stp>
        <stp>BaseType=Index,Index=1</stp>
        <stp>Close</stp>
        <stp>Q</stp>
        <stp>0</stp>
        <stp>all</stp>
        <stp/>
        <stp/>
        <stp/>
        <stp>T</stp>
        <tr r="L494" s="1"/>
      </tp>
      <tp t="s">
        <v/>
        <stp/>
        <stp>StudyData</stp>
        <stp>S.WTW</stp>
        <stp>PCB</stp>
        <stp>BaseType=Index,Index=1</stp>
        <stp>Close</stp>
        <stp>W</stp>
        <stp>0</stp>
        <stp>all</stp>
        <stp/>
        <stp/>
        <stp/>
        <stp>T</stp>
        <tr r="J494" s="1"/>
      </tp>
      <tp>
        <v>-10.532562385879492</v>
        <stp/>
        <stp>StudyData</stp>
        <stp>S.WTW</stp>
        <stp>PCB</stp>
        <stp>BaseType=Index,Index=1</stp>
        <stp>Close</stp>
        <stp>A</stp>
        <stp>0</stp>
        <stp>all</stp>
        <stp/>
        <stp/>
        <stp/>
        <stp>T</stp>
        <tr r="M494" s="1"/>
      </tp>
      <tp>
        <v>-13.162014473489883</v>
        <stp/>
        <stp>StudyData</stp>
        <stp>S.WTW</stp>
        <stp>PCB</stp>
        <stp>BaseType=Index,Index=1</stp>
        <stp>Close</stp>
        <stp>M</stp>
        <stp>0</stp>
        <stp>all</stp>
        <stp/>
        <stp/>
        <stp/>
        <stp>T</stp>
        <tr r="K494" s="1"/>
      </tp>
      <tp>
        <v>1.4234480718748717</v>
        <stp/>
        <stp>StudyData</stp>
        <stp>S.ITW</stp>
        <stp>PCB</stp>
        <stp>BaseType=Index,Index=1</stp>
        <stp>Close</stp>
        <stp>Q</stp>
        <stp>0</stp>
        <stp>all</stp>
        <stp/>
        <stp/>
        <stp/>
        <stp>T</stp>
        <tr r="L256" s="1"/>
      </tp>
      <tp t="s">
        <v/>
        <stp/>
        <stp>StudyData</stp>
        <stp>S.ITW</stp>
        <stp>PCB</stp>
        <stp>BaseType=Index,Index=1</stp>
        <stp>Close</stp>
        <stp>W</stp>
        <stp>0</stp>
        <stp>all</stp>
        <stp/>
        <stp/>
        <stp/>
        <stp>T</stp>
        <tr r="J256" s="1"/>
      </tp>
      <tp>
        <v>11.376370280146155</v>
        <stp/>
        <stp>StudyData</stp>
        <stp>S.ITW</stp>
        <stp>PCB</stp>
        <stp>BaseType=Index,Index=1</stp>
        <stp>Close</stp>
        <stp>A</stp>
        <stp>0</stp>
        <stp>all</stp>
        <stp/>
        <stp/>
        <stp/>
        <stp>T</stp>
        <tr r="M256" s="1"/>
      </tp>
      <tp>
        <v>-0.38130515306678697</v>
        <stp/>
        <stp>StudyData</stp>
        <stp>S.ITW</stp>
        <stp>PCB</stp>
        <stp>BaseType=Index,Index=1</stp>
        <stp>Close</stp>
        <stp>M</stp>
        <stp>0</stp>
        <stp>all</stp>
        <stp/>
        <stp/>
        <stp/>
        <stp>T</stp>
        <tr r="K256" s="1"/>
      </tp>
      <tp>
        <v>-7.5329750854909703</v>
        <stp/>
        <stp>StudyData</stp>
        <stp>S.LOW</stp>
        <stp>PCB</stp>
        <stp>BaseType=Index,Index=1</stp>
        <stp>Close</stp>
        <stp>M</stp>
        <stp>0</stp>
        <stp>all</stp>
        <stp/>
        <stp/>
        <stp/>
        <stp>T</stp>
        <tr r="K288" s="1"/>
      </tp>
      <tp>
        <v>-21.512688671421461</v>
        <stp/>
        <stp>StudyData</stp>
        <stp>S.LOW</stp>
        <stp>PCB</stp>
        <stp>BaseType=Index,Index=1</stp>
        <stp>Close</stp>
        <stp>A</stp>
        <stp>0</stp>
        <stp>all</stp>
        <stp/>
        <stp/>
        <stp/>
        <stp>T</stp>
        <tr r="M288" s="1"/>
      </tp>
      <tp>
        <v>-14.154836954056876</v>
        <stp/>
        <stp>StudyData</stp>
        <stp>S.LOW</stp>
        <stp>PCB</stp>
        <stp>BaseType=Index,Index=1</stp>
        <stp>Close</stp>
        <stp>Q</stp>
        <stp>0</stp>
        <stp>all</stp>
        <stp/>
        <stp/>
        <stp/>
        <stp>T</stp>
        <tr r="L288" s="1"/>
      </tp>
      <tp t="s">
        <v/>
        <stp/>
        <stp>StudyData</stp>
        <stp>S.LOW</stp>
        <stp>PCB</stp>
        <stp>BaseType=Index,Index=1</stp>
        <stp>Close</stp>
        <stp>W</stp>
        <stp>0</stp>
        <stp>all</stp>
        <stp/>
        <stp/>
        <stp/>
        <stp>T</stp>
        <tr r="J288" s="1"/>
      </tp>
      <tp>
        <v>-8.358672883302928</v>
        <stp/>
        <stp>StudyData</stp>
        <stp>S.NOW</stp>
        <stp>PCB</stp>
        <stp>BaseType=Index,Index=1</stp>
        <stp>Close</stp>
        <stp>M</stp>
        <stp>0</stp>
        <stp>all</stp>
        <stp/>
        <stp/>
        <stp/>
        <stp>T</stp>
        <tr r="K336" s="1"/>
      </tp>
      <tp>
        <v>-11.469417063777005</v>
        <stp/>
        <stp>StudyData</stp>
        <stp>S.NOW</stp>
        <stp>PCB</stp>
        <stp>BaseType=Index,Index=1</stp>
        <stp>Close</stp>
        <stp>A</stp>
        <stp>0</stp>
        <stp>all</stp>
        <stp/>
        <stp/>
        <stp/>
        <stp>T</stp>
        <tr r="M336" s="1"/>
      </tp>
      <tp>
        <v>36.603545527800165</v>
        <stp/>
        <stp>StudyData</stp>
        <stp>S.NOW</stp>
        <stp>PCB</stp>
        <stp>BaseType=Index,Index=1</stp>
        <stp>Close</stp>
        <stp>Q</stp>
        <stp>0</stp>
        <stp>all</stp>
        <stp/>
        <stp/>
        <stp/>
        <stp>T</stp>
        <tr r="L336" s="1"/>
      </tp>
      <tp t="s">
        <v/>
        <stp/>
        <stp>StudyData</stp>
        <stp>S.NOW</stp>
        <stp>PCB</stp>
        <stp>BaseType=Index,Index=1</stp>
        <stp>Close</stp>
        <stp>W</stp>
        <stp>0</stp>
        <stp>all</stp>
        <stp/>
        <stp/>
        <stp/>
        <stp>T</stp>
        <tr r="J336" s="1"/>
      </tp>
      <tp>
        <v>-0.5653450807635696</v>
        <stp/>
        <stp>StudyData</stp>
        <stp>S.CDW</stp>
        <stp>PCB</stp>
        <stp>BaseType=Index,Index=1</stp>
        <stp>Close</stp>
        <stp>A</stp>
        <stp>0</stp>
        <stp>all</stp>
        <stp/>
        <stp/>
        <stp/>
        <stp>T</stp>
        <tr r="M85" s="1"/>
      </tp>
      <tp>
        <v>-10.654439899722922</v>
        <stp/>
        <stp>StudyData</stp>
        <stp>S.CDW</stp>
        <stp>PCB</stp>
        <stp>BaseType=Index,Index=1</stp>
        <stp>Close</stp>
        <stp>M</stp>
        <stp>0</stp>
        <stp>all</stp>
        <stp/>
        <stp/>
        <stp/>
        <stp>T</stp>
        <tr r="K85" s="1"/>
      </tp>
      <tp>
        <v>-3.7044937428896527</v>
        <stp/>
        <stp>StudyData</stp>
        <stp>S.CDW</stp>
        <stp>PCB</stp>
        <stp>BaseType=Index,Index=1</stp>
        <stp>Close</stp>
        <stp>Q</stp>
        <stp>0</stp>
        <stp>all</stp>
        <stp/>
        <stp/>
        <stp/>
        <stp>T</stp>
        <tr r="L85" s="1"/>
      </tp>
      <tp t="s">
        <v/>
        <stp/>
        <stp>StudyData</stp>
        <stp>S.CDW</stp>
        <stp>PCB</stp>
        <stp>BaseType=Index,Index=1</stp>
        <stp>Close</stp>
        <stp>W</stp>
        <stp>0</stp>
        <stp>all</stp>
        <stp/>
        <stp/>
        <stp/>
        <stp>T</stp>
        <tr r="J85" s="1"/>
      </tp>
      <tp>
        <v>-8.1913499344692013</v>
        <stp/>
        <stp>StudyData</stp>
        <stp>S.DOW</stp>
        <stp>PCB</stp>
        <stp>BaseType=Index,Index=1</stp>
        <stp>Close</stp>
        <stp>M</stp>
        <stp>0</stp>
        <stp>all</stp>
        <stp/>
        <stp/>
        <stp/>
        <stp>T</stp>
        <tr r="K144" s="1"/>
      </tp>
      <tp>
        <v>19.846022241231825</v>
        <stp/>
        <stp>StudyData</stp>
        <stp>S.DOW</stp>
        <stp>PCB</stp>
        <stp>BaseType=Index,Index=1</stp>
        <stp>Close</stp>
        <stp>A</stp>
        <stp>0</stp>
        <stp>all</stp>
        <stp/>
        <stp/>
        <stp/>
        <stp>T</stp>
        <tr r="M144" s="1"/>
      </tp>
      <tp>
        <v>2.4122807017543866</v>
        <stp/>
        <stp>StudyData</stp>
        <stp>S.DOW</stp>
        <stp>PCB</stp>
        <stp>BaseType=Index,Index=1</stp>
        <stp>Close</stp>
        <stp>Q</stp>
        <stp>0</stp>
        <stp>all</stp>
        <stp/>
        <stp/>
        <stp/>
        <stp>T</stp>
        <tr r="L144" s="1"/>
      </tp>
      <tp t="s">
        <v/>
        <stp/>
        <stp>StudyData</stp>
        <stp>S.DOW</stp>
        <stp>PCB</stp>
        <stp>BaseType=Index,Index=1</stp>
        <stp>Close</stp>
        <stp>W</stp>
        <stp>0</stp>
        <stp>all</stp>
        <stp/>
        <stp/>
        <stp/>
        <stp>T</stp>
        <tr r="J144" s="1"/>
      </tp>
      <tp>
        <v>-8.6246692149367945</v>
        <stp/>
        <stp>StudyData</stp>
        <stp>S.GWW</stp>
        <stp>PCB</stp>
        <stp>BaseType=Index,Index=1</stp>
        <stp>Close</stp>
        <stp>Q</stp>
        <stp>0</stp>
        <stp>all</stp>
        <stp/>
        <stp/>
        <stp/>
        <stp>T</stp>
        <tr r="L218" s="1"/>
      </tp>
      <tp>
        <v>5.3855980636052037</v>
        <stp/>
        <stp>StudyData</stp>
        <stp>S.GLW</stp>
        <stp>PCB</stp>
        <stp>BaseType=Index,Index=1</stp>
        <stp>Close</stp>
        <stp>M</stp>
        <stp>0</stp>
        <stp>all</stp>
        <stp/>
        <stp/>
        <stp/>
        <stp>T</stp>
        <tr r="K209" s="1"/>
      </tp>
      <tp t="s">
        <v/>
        <stp/>
        <stp>StudyData</stp>
        <stp>S.GWW</stp>
        <stp>PCB</stp>
        <stp>BaseType=Index,Index=1</stp>
        <stp>Close</stp>
        <stp>W</stp>
        <stp>0</stp>
        <stp>all</stp>
        <stp/>
        <stp/>
        <stp/>
        <stp>T</stp>
        <tr r="J218" s="1"/>
      </tp>
      <tp>
        <v>79.008679762448622</v>
        <stp/>
        <stp>StudyData</stp>
        <stp>S.GLW</stp>
        <stp>PCB</stp>
        <stp>BaseType=Index,Index=1</stp>
        <stp>Close</stp>
        <stp>A</stp>
        <stp>0</stp>
        <stp>all</stp>
        <stp/>
        <stp/>
        <stp/>
        <stp>T</stp>
        <tr r="M209" s="1"/>
      </tp>
      <tp>
        <v>23.192111391903261</v>
        <stp/>
        <stp>StudyData</stp>
        <stp>S.GWW</stp>
        <stp>PCB</stp>
        <stp>BaseType=Index,Index=1</stp>
        <stp>Close</stp>
        <stp>A</stp>
        <stp>0</stp>
        <stp>all</stp>
        <stp/>
        <stp/>
        <stp/>
        <stp>T</stp>
        <tr r="M218" s="1"/>
      </tp>
      <tp>
        <v>-38.63680851896801</v>
        <stp/>
        <stp>StudyData</stp>
        <stp>S.GLW</stp>
        <stp>PCB</stp>
        <stp>BaseType=Index,Index=1</stp>
        <stp>Close</stp>
        <stp>Q</stp>
        <stp>0</stp>
        <stp>all</stp>
        <stp/>
        <stp/>
        <stp/>
        <stp>T</stp>
        <tr r="L209" s="1"/>
      </tp>
      <tp t="s">
        <v/>
        <stp/>
        <stp>StudyData</stp>
        <stp>S.GLW</stp>
        <stp>PCB</stp>
        <stp>BaseType=Index,Index=1</stp>
        <stp>Close</stp>
        <stp>W</stp>
        <stp>0</stp>
        <stp>all</stp>
        <stp/>
        <stp/>
        <stp/>
        <stp>T</stp>
        <tr r="J209" s="1"/>
      </tp>
      <tp>
        <v>-5.072203682349623</v>
        <stp/>
        <stp>StudyData</stp>
        <stp>S.GWW</stp>
        <stp>PCB</stp>
        <stp>BaseType=Index,Index=1</stp>
        <stp>Close</stp>
        <stp>M</stp>
        <stp>0</stp>
        <stp>all</stp>
        <stp/>
        <stp/>
        <stp/>
        <stp>T</stp>
        <tr r="K218" s="1"/>
      </tp>
      <tp t="s">
        <v>GoDaddy Inc.</v>
        <stp/>
        <stp>ContractData</stp>
        <stp>S.GDDY</stp>
        <stp>LongDescription</stp>
        <stp/>
        <stp>T</stp>
        <tr r="B201" s="1"/>
      </tp>
      <tp t="s">
        <v>GE HEALTHCARE CM</v>
        <stp/>
        <stp>ContractData</stp>
        <stp>S.GEHC</stp>
        <stp>LongDescription</stp>
        <stp/>
        <stp>T</stp>
        <tr r="B203" s="1"/>
      </tp>
      <tp>
        <v>1345085.013266572</v>
        <stp/>
        <stp>StudyData</stp>
        <stp>S.DE</stp>
        <stp>MA</stp>
        <stp>InputChoice=Vol,MAType=Sim,Period=21</stp>
        <stp>MA</stp>
        <stp>D</stp>
        <stp>-1</stp>
        <stp>all</stp>
        <stp/>
        <stp/>
        <stp/>
        <stp>T</stp>
        <tr r="O132" s="1"/>
      </tp>
      <tp>
        <v>1186414.438541048</v>
        <stp/>
        <stp>StudyData</stp>
        <stp>S.DD</stp>
        <stp>MA</stp>
        <stp>InputChoice=Vol,MAType=Sim,Period=21</stp>
        <stp>MA</stp>
        <stp>D</stp>
        <stp>-1</stp>
        <stp>all</stp>
        <stp/>
        <stp/>
        <stp/>
        <stp>T</stp>
        <tr r="O130" s="1"/>
      </tp>
      <tp>
        <v>2808899.0946734799</v>
        <stp/>
        <stp>StudyData</stp>
        <stp>S.DG</stp>
        <stp>MA</stp>
        <stp>InputChoice=Vol,MAType=Sim,Period=21</stp>
        <stp>MA</stp>
        <stp>D</stp>
        <stp>-1</stp>
        <stp>all</stp>
        <stp/>
        <stp/>
        <stp/>
        <stp>T</stp>
        <tr r="O135" s="1"/>
      </tp>
      <tp t="s">
        <v>Generac Holdings Inc.</v>
        <stp/>
        <stp>ContractData</stp>
        <stp>S.GNRC</stp>
        <stp>LongDescription</stp>
        <stp/>
        <stp>T</stp>
        <tr r="B211" s="1"/>
      </tp>
      <tp t="s">
        <v>ALPHABET CL C CAP</v>
        <stp/>
        <stp>ContractData</stp>
        <stp>S.GOOG</stp>
        <stp>LongDescription</stp>
        <stp/>
        <stp>T</stp>
        <tr r="B212" s="1"/>
      </tp>
      <tp t="s">
        <v>GILEAD SCIENCES, INC</v>
        <stp/>
        <stp>ContractData</stp>
        <stp>S.GILD</stp>
        <stp>LongDescription</stp>
        <stp/>
        <stp>T</stp>
        <tr r="B206" s="1"/>
      </tp>
      <tp t="s">
        <v>Garmin Ltd</v>
        <stp/>
        <stp>ContractData</stp>
        <stp>S.GRMN</stp>
        <stp>LongDescription</stp>
        <stp/>
        <stp>T</stp>
        <tr r="B216" s="1"/>
      </tp>
      <tp t="s">
        <v/>
        <stp/>
        <stp>StudyData</stp>
        <stp>S.TRV</stp>
        <stp>PCB</stp>
        <stp>BaseType=Index,Index=1</stp>
        <stp>Close</stp>
        <stp>W</stp>
        <stp>0</stp>
        <stp>all</stp>
        <stp/>
        <stp/>
        <stp/>
        <stp>T</stp>
        <tr r="J446" s="1"/>
      </tp>
      <tp>
        <v>9.9721313461771519</v>
        <stp/>
        <stp>StudyData</stp>
        <stp>S.TRV</stp>
        <stp>PCB</stp>
        <stp>BaseType=Index,Index=1</stp>
        <stp>Close</stp>
        <stp>Q</stp>
        <stp>0</stp>
        <stp>all</stp>
        <stp/>
        <stp/>
        <stp/>
        <stp>T</stp>
        <tr r="L446" s="1"/>
      </tp>
      <tp>
        <v>25.160311659656628</v>
        <stp/>
        <stp>StudyData</stp>
        <stp>S.TRV</stp>
        <stp>PCB</stp>
        <stp>BaseType=Index,Index=1</stp>
        <stp>Close</stp>
        <stp>A</stp>
        <stp>0</stp>
        <stp>all</stp>
        <stp/>
        <stp/>
        <stp/>
        <stp>T</stp>
        <tr r="M446" s="1"/>
      </tp>
      <tp>
        <v>-0.7897685349657001</v>
        <stp/>
        <stp>StudyData</stp>
        <stp>S.TRV</stp>
        <stp>PCB</stp>
        <stp>BaseType=Index,Index=1</stp>
        <stp>Close</stp>
        <stp>M</stp>
        <stp>0</stp>
        <stp>all</stp>
        <stp/>
        <stp/>
        <stp/>
        <stp>T</stp>
        <tr r="K446" s="1"/>
      </tp>
      <tp t="s">
        <v/>
        <stp/>
        <stp>StudyData</stp>
        <stp>S.IQV</stp>
        <stp>PCB</stp>
        <stp>BaseType=Index,Index=1</stp>
        <stp>Close</stp>
        <stp>W</stp>
        <stp>0</stp>
        <stp>all</stp>
        <stp/>
        <stp/>
        <stp/>
        <stp>T</stp>
        <tr r="J251" s="1"/>
      </tp>
      <tp>
        <v>39.928578822068111</v>
        <stp/>
        <stp>StudyData</stp>
        <stp>S.IQV</stp>
        <stp>PCB</stp>
        <stp>BaseType=Index,Index=1</stp>
        <stp>Close</stp>
        <stp>Q</stp>
        <stp>0</stp>
        <stp>all</stp>
        <stp/>
        <stp/>
        <stp/>
        <stp>T</stp>
        <tr r="L251" s="1"/>
      </tp>
      <tp>
        <v>19.945876402998984</v>
        <stp/>
        <stp>StudyData</stp>
        <stp>S.IQV</stp>
        <stp>PCB</stp>
        <stp>BaseType=Index,Index=1</stp>
        <stp>Close</stp>
        <stp>A</stp>
        <stp>0</stp>
        <stp>all</stp>
        <stp/>
        <stp/>
        <stp/>
        <stp>T</stp>
        <tr r="M251" s="1"/>
      </tp>
      <tp>
        <v>3.5146827979631712</v>
        <stp/>
        <stp>StudyData</stp>
        <stp>S.IQV</stp>
        <stp>PCB</stp>
        <stp>BaseType=Index,Index=1</stp>
        <stp>Close</stp>
        <stp>M</stp>
        <stp>0</stp>
        <stp>all</stp>
        <stp/>
        <stp/>
        <stp/>
        <stp>T</stp>
        <tr r="K251" s="1"/>
      </tp>
      <tp>
        <v>-16.99727732399845</v>
        <stp/>
        <stp>StudyData</stp>
        <stp>S.LUV</stp>
        <stp>PCB</stp>
        <stp>BaseType=Index,Index=1</stp>
        <stp>Close</stp>
        <stp>Q</stp>
        <stp>0</stp>
        <stp>all</stp>
        <stp/>
        <stp/>
        <stp/>
        <stp>T</stp>
        <tr r="L291" s="1"/>
      </tp>
      <tp t="s">
        <v/>
        <stp/>
        <stp>StudyData</stp>
        <stp>S.LUV</stp>
        <stp>PCB</stp>
        <stp>BaseType=Index,Index=1</stp>
        <stp>Close</stp>
        <stp>W</stp>
        <stp>0</stp>
        <stp>all</stp>
        <stp/>
        <stp/>
        <stp/>
        <stp>T</stp>
        <tr r="J291" s="1"/>
      </tp>
      <tp t="s">
        <v/>
        <stp/>
        <stp>StudyData</stp>
        <stp>S.LYV</stp>
        <stp>PCB</stp>
        <stp>BaseType=Index,Index=1</stp>
        <stp>Close</stp>
        <stp>W</stp>
        <stp>0</stp>
        <stp>all</stp>
        <stp/>
        <stp/>
        <stp/>
        <stp>T</stp>
        <tr r="J294" s="1"/>
      </tp>
      <tp>
        <v>-6.6845065807438191</v>
        <stp/>
        <stp>StudyData</stp>
        <stp>S.LYV</stp>
        <stp>PCB</stp>
        <stp>BaseType=Index,Index=1</stp>
        <stp>Close</stp>
        <stp>Q</stp>
        <stp>0</stp>
        <stp>all</stp>
        <stp/>
        <stp/>
        <stp/>
        <stp>T</stp>
        <tr r="L294" s="1"/>
      </tp>
      <tp>
        <v>3.2663924510041169</v>
        <stp/>
        <stp>StudyData</stp>
        <stp>S.LUV</stp>
        <stp>PCB</stp>
        <stp>BaseType=Index,Index=1</stp>
        <stp>Close</stp>
        <stp>A</stp>
        <stp>0</stp>
        <stp>all</stp>
        <stp/>
        <stp/>
        <stp/>
        <stp>T</stp>
        <tr r="M291" s="1"/>
      </tp>
      <tp>
        <v>-5.0141753293679532</v>
        <stp/>
        <stp>StudyData</stp>
        <stp>S.LYV</stp>
        <stp>PCB</stp>
        <stp>BaseType=Index,Index=1</stp>
        <stp>Close</stp>
        <stp>M</stp>
        <stp>0</stp>
        <stp>all</stp>
        <stp/>
        <stp/>
        <stp/>
        <stp>T</stp>
        <tr r="K294" s="1"/>
      </tp>
      <tp>
        <v>10.770827926291197</v>
        <stp/>
        <stp>StudyData</stp>
        <stp>S.LUV</stp>
        <stp>PCB</stp>
        <stp>BaseType=Index,Index=1</stp>
        <stp>Close</stp>
        <stp>M</stp>
        <stp>0</stp>
        <stp>all</stp>
        <stp/>
        <stp/>
        <stp/>
        <stp>T</stp>
        <tr r="K291" s="1"/>
      </tp>
      <tp>
        <v>19.908771929824564</v>
        <stp/>
        <stp>StudyData</stp>
        <stp>S.LYV</stp>
        <stp>PCB</stp>
        <stp>BaseType=Index,Index=1</stp>
        <stp>Close</stp>
        <stp>A</stp>
        <stp>0</stp>
        <stp>all</stp>
        <stp/>
        <stp/>
        <stp/>
        <stp>T</stp>
        <tr r="M294" s="1"/>
      </tp>
      <tp>
        <v>0.90436643399399064</v>
        <stp/>
        <stp>StudyData</stp>
        <stp>S.ELV</stp>
        <stp>PCB</stp>
        <stp>BaseType=Index,Index=1</stp>
        <stp>Close</stp>
        <stp>M</stp>
        <stp>0</stp>
        <stp>all</stp>
        <stp/>
        <stp/>
        <stp/>
        <stp>T</stp>
        <tr r="K160" s="1"/>
      </tp>
      <tp>
        <v>12.991014120667529</v>
        <stp/>
        <stp>StudyData</stp>
        <stp>S.ELV</stp>
        <stp>PCB</stp>
        <stp>BaseType=Index,Index=1</stp>
        <stp>Close</stp>
        <stp>A</stp>
        <stp>0</stp>
        <stp>all</stp>
        <stp/>
        <stp/>
        <stp/>
        <stp>T</stp>
        <tr r="M160" s="1"/>
      </tp>
      <tp>
        <v>2.4202932278333753</v>
        <stp/>
        <stp>StudyData</stp>
        <stp>S.ELV</stp>
        <stp>PCB</stp>
        <stp>BaseType=Index,Index=1</stp>
        <stp>Close</stp>
        <stp>Q</stp>
        <stp>0</stp>
        <stp>all</stp>
        <stp/>
        <stp/>
        <stp/>
        <stp>T</stp>
        <tr r="L160" s="1"/>
      </tp>
      <tp t="s">
        <v/>
        <stp/>
        <stp>StudyData</stp>
        <stp>S.ELV</stp>
        <stp>PCB</stp>
        <stp>BaseType=Index,Index=1</stp>
        <stp>Close</stp>
        <stp>W</stp>
        <stp>0</stp>
        <stp>all</stp>
        <stp/>
        <stp/>
        <stp/>
        <stp>T</stp>
        <tr r="J160" s="1"/>
      </tp>
      <tp>
        <v>-1.2099057818050882</v>
        <stp/>
        <stp>StudyData</stp>
        <stp>S.DOV</stp>
        <stp>PCB</stp>
        <stp>BaseType=Index,Index=1</stp>
        <stp>Close</stp>
        <stp>M</stp>
        <stp>0</stp>
        <stp>all</stp>
        <stp/>
        <stp/>
        <stp/>
        <stp>T</stp>
        <tr r="K143" s="1"/>
      </tp>
      <tp>
        <v>-1.7209588199139587</v>
        <stp/>
        <stp>StudyData</stp>
        <stp>S.DOV</stp>
        <stp>PCB</stp>
        <stp>BaseType=Index,Index=1</stp>
        <stp>Close</stp>
        <stp>A</stp>
        <stp>0</stp>
        <stp>all</stp>
        <stp/>
        <stp/>
        <stp/>
        <stp>T</stp>
        <tr r="M143" s="1"/>
      </tp>
      <tp>
        <v>-14.446227929373999</v>
        <stp/>
        <stp>StudyData</stp>
        <stp>S.DOV</stp>
        <stp>PCB</stp>
        <stp>BaseType=Index,Index=1</stp>
        <stp>Close</stp>
        <stp>Q</stp>
        <stp>0</stp>
        <stp>all</stp>
        <stp/>
        <stp/>
        <stp/>
        <stp>T</stp>
        <tr r="L143" s="1"/>
      </tp>
      <tp t="s">
        <v/>
        <stp/>
        <stp>StudyData</stp>
        <stp>S.DOV</stp>
        <stp>PCB</stp>
        <stp>BaseType=Index,Index=1</stp>
        <stp>Close</stp>
        <stp>W</stp>
        <stp>0</stp>
        <stp>all</stp>
        <stp/>
        <stp/>
        <stp/>
        <stp>T</stp>
        <tr r="J143" s="1"/>
      </tp>
      <tp>
        <v>46.522943219548011</v>
        <stp/>
        <stp>StudyData</stp>
        <stp>S.GEV</stp>
        <stp>PCB</stp>
        <stp>BaseType=Index,Index=1</stp>
        <stp>Close</stp>
        <stp>A</stp>
        <stp>0</stp>
        <stp>all</stp>
        <stp/>
        <stp/>
        <stp/>
        <stp>T</stp>
        <tr r="M205" s="1"/>
      </tp>
      <tp>
        <v>6.5774097692898428</v>
        <stp/>
        <stp>StudyData</stp>
        <stp>S.GEV</stp>
        <stp>PCB</stp>
        <stp>BaseType=Index,Index=1</stp>
        <stp>Close</stp>
        <stp>M</stp>
        <stp>0</stp>
        <stp>all</stp>
        <stp/>
        <stp/>
        <stp/>
        <stp>T</stp>
        <tr r="K205" s="1"/>
      </tp>
      <tp>
        <v>-18.489862621929429</v>
        <stp/>
        <stp>StudyData</stp>
        <stp>S.GEV</stp>
        <stp>PCB</stp>
        <stp>BaseType=Index,Index=1</stp>
        <stp>Close</stp>
        <stp>Q</stp>
        <stp>0</stp>
        <stp>all</stp>
        <stp/>
        <stp/>
        <stp/>
        <stp>T</stp>
        <tr r="L205" s="1"/>
      </tp>
      <tp t="s">
        <v/>
        <stp/>
        <stp>StudyData</stp>
        <stp>S.GEV</stp>
        <stp>PCB</stp>
        <stp>BaseType=Index,Index=1</stp>
        <stp>Close</stp>
        <stp>W</stp>
        <stp>0</stp>
        <stp>all</stp>
        <stp/>
        <stp/>
        <stp/>
        <stp>T</stp>
        <tr r="J205" s="1"/>
      </tp>
      <tp>
        <v>-8.1846456048453096</v>
        <stp/>
        <stp>StudyData</stp>
        <stp>S.FTV</stp>
        <stp>PCB</stp>
        <stp>BaseType=Index,Index=1</stp>
        <stp>Close</stp>
        <stp>Q</stp>
        <stp>0</stp>
        <stp>all</stp>
        <stp/>
        <stp/>
        <stp/>
        <stp>T</stp>
        <tr r="L199" s="1"/>
      </tp>
      <tp t="s">
        <v/>
        <stp/>
        <stp>StudyData</stp>
        <stp>S.FTV</stp>
        <stp>PCB</stp>
        <stp>BaseType=Index,Index=1</stp>
        <stp>Close</stp>
        <stp>W</stp>
        <stp>0</stp>
        <stp>all</stp>
        <stp/>
        <stp/>
        <stp/>
        <stp>T</stp>
        <tr r="J199" s="1"/>
      </tp>
      <tp>
        <v>1.5939141459880504</v>
        <stp/>
        <stp>StudyData</stp>
        <stp>S.FTV</stp>
        <stp>PCB</stp>
        <stp>BaseType=Index,Index=1</stp>
        <stp>Close</stp>
        <stp>A</stp>
        <stp>0</stp>
        <stp>all</stp>
        <stp/>
        <stp/>
        <stp/>
        <stp>T</stp>
        <tr r="M199" s="1"/>
      </tp>
      <tp>
        <v>-4.6736913664174029</v>
        <stp/>
        <stp>StudyData</stp>
        <stp>S.FTV</stp>
        <stp>PCB</stp>
        <stp>BaseType=Index,Index=1</stp>
        <stp>Close</stp>
        <stp>M</stp>
        <stp>0</stp>
        <stp>all</stp>
        <stp/>
        <stp/>
        <stp/>
        <stp>T</stp>
        <tr r="K199" s="1"/>
      </tp>
      <tp t="s">
        <v>FedEx Freight Holding Company, Inc.</v>
        <stp/>
        <stp>ContractData</stp>
        <stp>S.FDXF</stp>
        <stp>LongDescription</stp>
        <stp/>
        <stp>T</stp>
        <tr r="B184" s="1"/>
      </tp>
      <tp t="s">
        <v>Ferguson plc</v>
        <stp/>
        <stp>ContractData</stp>
        <stp>S.FERG</stp>
        <stp>LongDescription</stp>
        <stp/>
        <stp>T</stp>
        <tr r="B186" s="1"/>
      </tp>
      <tp t="s">
        <v>F5, INC. COMMON STK</v>
        <stp/>
        <stp>ContractData</stp>
        <stp>S.FFIV</stp>
        <stp>LongDescription</stp>
        <stp/>
        <stp>T</stp>
        <tr r="B187" s="1"/>
      </tp>
      <tp t="s">
        <v>DIAMONDBACK ENERGY</v>
        <stp/>
        <stp>ContractData</stp>
        <stp>S.FANG</stp>
        <stp>LongDescription</stp>
        <stp/>
        <stp>T</stp>
        <tr r="B179" s="1"/>
      </tp>
      <tp>
        <v>2013415.4213207141</v>
        <stp/>
        <stp>StudyData</stp>
        <stp>S.ED</stp>
        <stp>MA</stp>
        <stp>InputChoice=Vol,MAType=Sim,Period=21</stp>
        <stp>MA</stp>
        <stp>D</stp>
        <stp>-1</stp>
        <stp>all</stp>
        <stp/>
        <stp/>
        <stp/>
        <stp>T</stp>
        <tr r="O155" s="1"/>
      </tp>
      <tp t="s">
        <v>Fastenal Co</v>
        <stp/>
        <stp>ContractData</stp>
        <stp>S.FAST</stp>
        <stp>LongDescription</stp>
        <stp/>
        <stp>T</stp>
        <tr r="B180" s="1"/>
      </tp>
      <tp>
        <v>420072.955885667</v>
        <stp/>
        <stp>StudyData</stp>
        <stp>S.EG</stp>
        <stp>MA</stp>
        <stp>InputChoice=Vol,MAType=Sim,Period=21</stp>
        <stp>MA</stp>
        <stp>D</stp>
        <stp>-1</stp>
        <stp>all</stp>
        <stp/>
        <stp/>
        <stp/>
        <stp>T</stp>
        <tr r="O157" s="1"/>
      </tp>
      <tp t="s">
        <v>Flex Ltd.</v>
        <stp/>
        <stp>ContractData</stp>
        <stp>S.FLEX</stp>
        <stp>LongDescription</stp>
        <stp/>
        <stp>T</stp>
        <tr r="B193" s="1"/>
      </tp>
      <tp t="s">
        <v>FOX CORP CM A</v>
        <stp/>
        <stp>ContractData</stp>
        <stp>S.FOXA</stp>
        <stp>LongDescription</stp>
        <stp/>
        <stp>T</stp>
        <tr r="B195" s="1"/>
      </tp>
      <tp t="s">
        <v>Fair Isaac Inc</v>
        <stp/>
        <stp>ContractData</stp>
        <stp>S.FICO</stp>
        <stp>LongDescription</stp>
        <stp/>
        <stp>T</stp>
        <tr r="B188" s="1"/>
      </tp>
      <tp>
        <v>3118723.2552676699</v>
        <stp/>
        <stp>StudyData</stp>
        <stp>S.EL</stp>
        <stp>MA</stp>
        <stp>InputChoice=Vol,MAType=Sim,Period=21</stp>
        <stp>MA</stp>
        <stp>D</stp>
        <stp>-1</stp>
        <stp>all</stp>
        <stp/>
        <stp/>
        <stp/>
        <stp>T</stp>
        <tr r="O159" s="1"/>
      </tp>
      <tp t="s">
        <v>FIFTH THIRD BNCP</v>
        <stp/>
        <stp>ContractData</stp>
        <stp>S.FITB</stp>
        <stp>LongDescription</stp>
        <stp/>
        <stp>T</stp>
        <tr r="B191" s="1"/>
      </tp>
      <tp t="s">
        <v>FISERV, INC. CMN STK</v>
        <stp/>
        <stp>ContractData</stp>
        <stp>S.FISV</stp>
        <stp>LongDescription</stp>
        <stp/>
        <stp>T</stp>
        <tr r="B190" s="1"/>
      </tp>
      <tp t="s">
        <v>Fortinet, Inc.</v>
        <stp/>
        <stp>ContractData</stp>
        <stp>S.FTNT</stp>
        <stp>LongDescription</stp>
        <stp/>
        <stp>T</stp>
        <tr r="B198" s="1"/>
      </tp>
      <tp>
        <v>2341579.3220425202</v>
        <stp/>
        <stp>StudyData</stp>
        <stp>S.ES</stp>
        <stp>MA</stp>
        <stp>InputChoice=Vol,MAType=Sim,Period=21</stp>
        <stp>MA</stp>
        <stp>D</stp>
        <stp>-1</stp>
        <stp>all</stp>
        <stp/>
        <stp/>
        <stp/>
        <stp>T</stp>
        <tr r="O167" s="1"/>
      </tp>
      <tp>
        <v>3289629.54979767</v>
        <stp/>
        <stp>StudyData</stp>
        <stp>S.EW</stp>
        <stp>MA</stp>
        <stp>InputChoice=Vol,MAType=Sim,Period=21</stp>
        <stp>MA</stp>
        <stp>D</stp>
        <stp>-1</stp>
        <stp>all</stp>
        <stp/>
        <stp/>
        <stp/>
        <stp>T</stp>
        <tr r="O172" s="1"/>
      </tp>
      <tp t="s">
        <v>FIRST SOLAR, INC.</v>
        <stp/>
        <stp>ContractData</stp>
        <stp>S.FSLR</stp>
        <stp>LongDescription</stp>
        <stp/>
        <stp>T</stp>
        <tr r="B197" s="1"/>
      </tp>
      <tp t="s">
        <v>COMCAST CORP A</v>
        <stp/>
        <stp>ContractData</stp>
        <stp>S.CMCSA</stp>
        <stp>LongDescription</stp>
        <stp/>
        <stp>T</stp>
        <tr r="B97" s="1"/>
      </tp>
      <tp t="s">
        <v/>
        <stp/>
        <stp>StudyData</stp>
        <stp>S.PRU</stp>
        <stp>PCB</stp>
        <stp>BaseType=Index,Index=1</stp>
        <stp>Close</stp>
        <stp>W</stp>
        <stp>0</stp>
        <stp>all</stp>
        <stp/>
        <stp/>
        <stp/>
        <stp>T</stp>
        <tr r="J379" s="1"/>
      </tp>
      <tp>
        <v>10.673584730844063</v>
        <stp/>
        <stp>StudyData</stp>
        <stp>S.PRU</stp>
        <stp>PCB</stp>
        <stp>BaseType=Index,Index=1</stp>
        <stp>Close</stp>
        <stp>Q</stp>
        <stp>0</stp>
        <stp>all</stp>
        <stp/>
        <stp/>
        <stp/>
        <stp>T</stp>
        <tr r="L379" s="1"/>
      </tp>
      <tp>
        <v>5.8203401842664846</v>
        <stp/>
        <stp>StudyData</stp>
        <stp>S.PRU</stp>
        <stp>PCB</stp>
        <stp>BaseType=Index,Index=1</stp>
        <stp>Close</stp>
        <stp>A</stp>
        <stp>0</stp>
        <stp>all</stp>
        <stp/>
        <stp/>
        <stp/>
        <stp>T</stp>
        <tr r="M379" s="1"/>
      </tp>
      <tp>
        <v>1.5731292517006754</v>
        <stp/>
        <stp>StudyData</stp>
        <stp>S.PRU</stp>
        <stp>PCB</stp>
        <stp>BaseType=Index,Index=1</stp>
        <stp>Close</stp>
        <stp>M</stp>
        <stp>0</stp>
        <stp>all</stp>
        <stp/>
        <stp/>
        <stp/>
        <stp>T</stp>
        <tr r="K379" s="1"/>
      </tp>
      <tp>
        <v>4096621.8778420002</v>
        <stp/>
        <stp>StudyData</stp>
        <stp>S.FE</stp>
        <stp>MA</stp>
        <stp>InputChoice=Vol,MAType=Sim,Period=21</stp>
        <stp>MA</stp>
        <stp>D</stp>
        <stp>-1</stp>
        <stp>all</stp>
        <stp/>
        <stp/>
        <stp/>
        <stp>T</stp>
        <tr r="O185" s="1"/>
      </tp>
      <tp t="s">
        <v>EBAY INC.</v>
        <stp/>
        <stp>ContractData</stp>
        <stp>S.EBAY</stp>
        <stp>LongDescription</stp>
        <stp/>
        <stp>T</stp>
        <tr r="B152" s="1"/>
      </tp>
      <tp t="s">
        <v>ECHOSTAR CORP</v>
        <stp/>
        <stp>ContractData</stp>
        <stp>S.ECHO</stp>
        <stp>LongDescription</stp>
        <stp/>
        <stp>T</stp>
        <tr r="B153" s="1"/>
      </tp>
      <tp t="s">
        <v>Evergy, Inc.</v>
        <stp/>
        <stp>ContractData</stp>
        <stp>S.EVRG</stp>
        <stp>LongDescription</stp>
        <stp/>
        <stp>T</stp>
        <tr r="B171" s="1"/>
      </tp>
      <tp t="s">
        <v>EQUINIX, INC.</v>
        <stp/>
        <stp>ContractData</stp>
        <stp>S.EQIX</stp>
        <stp>LongDescription</stp>
        <stp/>
        <stp>T</stp>
        <tr r="B164" s="1"/>
      </tp>
      <tp t="s">
        <v>Erie Indemnity Co</v>
        <stp/>
        <stp>ContractData</stp>
        <stp>S.ERIE</stp>
        <stp>LongDescription</stp>
        <stp/>
        <stp>T</stp>
        <tr r="B166" s="1"/>
      </tp>
      <tp t="s">
        <v>Expedia Group, Inc.</v>
        <stp/>
        <stp>ContractData</stp>
        <stp>S.EXPE</stp>
        <stp>LongDescription</stp>
        <stp/>
        <stp>T</stp>
        <tr r="B176" s="1"/>
      </tp>
      <tp t="s">
        <v>Expeditors Intl of WA Inc</v>
        <stp/>
        <stp>ContractData</stp>
        <stp>S.EXPD</stp>
        <stp>LongDescription</stp>
        <stp/>
        <stp>T</stp>
        <tr r="B175" s="1"/>
      </tp>
      <tp>
        <v>6.9221698113207601</v>
        <stp/>
        <stp>StudyData</stp>
        <stp>S.STT</stp>
        <stp>PCB</stp>
        <stp>BaseType=Index,Index=1</stp>
        <stp>Close</stp>
        <stp>Q</stp>
        <stp>0</stp>
        <stp>all</stp>
        <stp/>
        <stp/>
        <stp/>
        <stp>T</stp>
        <tr r="L420" s="1"/>
      </tp>
      <tp t="s">
        <v/>
        <stp/>
        <stp>StudyData</stp>
        <stp>S.STT</stp>
        <stp>PCB</stp>
        <stp>BaseType=Index,Index=1</stp>
        <stp>Close</stp>
        <stp>W</stp>
        <stp>0</stp>
        <stp>all</stp>
        <stp/>
        <stp/>
        <stp/>
        <stp>T</stp>
        <tr r="J420" s="1"/>
      </tp>
      <tp>
        <v>40.562747073870256</v>
        <stp/>
        <stp>StudyData</stp>
        <stp>S.STT</stp>
        <stp>PCB</stp>
        <stp>BaseType=Index,Index=1</stp>
        <stp>Close</stp>
        <stp>A</stp>
        <stp>0</stp>
        <stp>all</stp>
        <stp/>
        <stp/>
        <stp/>
        <stp>T</stp>
        <tr r="M420" s="1"/>
      </tp>
      <tp>
        <v>-5.2461072212352349</v>
        <stp/>
        <stp>StudyData</stp>
        <stp>S.STT</stp>
        <stp>PCB</stp>
        <stp>BaseType=Index,Index=1</stp>
        <stp>Close</stp>
        <stp>M</stp>
        <stp>0</stp>
        <stp>all</stp>
        <stp/>
        <stp/>
        <stp/>
        <stp>T</stp>
        <tr r="K420" s="1"/>
      </tp>
      <tp>
        <v>61.074168797953988</v>
        <stp/>
        <stp>StudyData</stp>
        <stp>S.TGT</stp>
        <stp>PCB</stp>
        <stp>BaseType=Index,Index=1</stp>
        <stp>Close</stp>
        <stp>A</stp>
        <stp>0</stp>
        <stp>all</stp>
        <stp/>
        <stp/>
        <stp/>
        <stp>T</stp>
        <tr r="M436" s="1"/>
      </tp>
      <tp t="s">
        <v/>
        <stp/>
        <stp>StudyData</stp>
        <stp>S.TXT</stp>
        <stp>PCB</stp>
        <stp>BaseType=Index,Index=1</stp>
        <stp>Close</stp>
        <stp>W</stp>
        <stp>0</stp>
        <stp>all</stp>
        <stp/>
        <stp/>
        <stp/>
        <stp>T</stp>
        <tr r="J453" s="1"/>
      </tp>
      <tp>
        <v>-2.1320238687220154</v>
        <stp/>
        <stp>StudyData</stp>
        <stp>S.TGT</stp>
        <stp>PCB</stp>
        <stp>BaseType=Index,Index=1</stp>
        <stp>Close</stp>
        <stp>M</stp>
        <stp>0</stp>
        <stp>all</stp>
        <stp/>
        <stp/>
        <stp/>
        <stp>T</stp>
        <tr r="K436" s="1"/>
      </tp>
      <tp>
        <v>-16.504960209309932</v>
        <stp/>
        <stp>StudyData</stp>
        <stp>S.TXT</stp>
        <stp>PCB</stp>
        <stp>BaseType=Index,Index=1</stp>
        <stp>Close</stp>
        <stp>Q</stp>
        <stp>0</stp>
        <stp>all</stp>
        <stp/>
        <stp/>
        <stp/>
        <stp>T</stp>
        <tr r="L453" s="1"/>
      </tp>
      <tp>
        <v>20.549728198453408</v>
        <stp/>
        <stp>StudyData</stp>
        <stp>S.TGT</stp>
        <stp>PCB</stp>
        <stp>BaseType=Index,Index=1</stp>
        <stp>Close</stp>
        <stp>Q</stp>
        <stp>0</stp>
        <stp>all</stp>
        <stp/>
        <stp/>
        <stp/>
        <stp>T</stp>
        <tr r="L436" s="1"/>
      </tp>
      <tp>
        <v>-4.9280039721946354</v>
        <stp/>
        <stp>StudyData</stp>
        <stp>S.TXT</stp>
        <stp>PCB</stp>
        <stp>BaseType=Index,Index=1</stp>
        <stp>Close</stp>
        <stp>M</stp>
        <stp>0</stp>
        <stp>all</stp>
        <stp/>
        <stp/>
        <stp/>
        <stp>T</stp>
        <tr r="K453" s="1"/>
      </tp>
      <tp t="s">
        <v/>
        <stp/>
        <stp>StudyData</stp>
        <stp>S.TGT</stp>
        <stp>PCB</stp>
        <stp>BaseType=Index,Index=1</stp>
        <stp>Close</stp>
        <stp>W</stp>
        <stp>0</stp>
        <stp>all</stp>
        <stp/>
        <stp/>
        <stp/>
        <stp>T</stp>
        <tr r="J436" s="1"/>
      </tp>
      <tp>
        <v>-12.137203166226911</v>
        <stp/>
        <stp>StudyData</stp>
        <stp>S.TXT</stp>
        <stp>PCB</stp>
        <stp>BaseType=Index,Index=1</stp>
        <stp>Close</stp>
        <stp>A</stp>
        <stp>0</stp>
        <stp>all</stp>
        <stp/>
        <stp/>
        <stp/>
        <stp>T</stp>
        <tr r="M453" s="1"/>
      </tp>
      <tp t="s">
        <v/>
        <stp/>
        <stp>StudyData</stp>
        <stp>S.WST</stp>
        <stp>PCB</stp>
        <stp>BaseType=Index,Index=1</stp>
        <stp>Close</stp>
        <stp>W</stp>
        <stp>0</stp>
        <stp>all</stp>
        <stp/>
        <stp/>
        <stp/>
        <stp>T</stp>
        <tr r="J493" s="1"/>
      </tp>
      <tp>
        <v>3.1866295264623949</v>
        <stp/>
        <stp>StudyData</stp>
        <stp>S.WST</stp>
        <stp>PCB</stp>
        <stp>BaseType=Index,Index=1</stp>
        <stp>Close</stp>
        <stp>Q</stp>
        <stp>0</stp>
        <stp>all</stp>
        <stp/>
        <stp/>
        <stp/>
        <stp>T</stp>
        <tr r="L493" s="1"/>
      </tp>
      <tp>
        <v>14.140536555827618</v>
        <stp/>
        <stp>StudyData</stp>
        <stp>S.WAT</stp>
        <stp>PCB</stp>
        <stp>BaseType=Index,Index=1</stp>
        <stp>Close</stp>
        <stp>A</stp>
        <stp>0</stp>
        <stp>all</stp>
        <stp/>
        <stp/>
        <stp/>
        <stp>T</stp>
        <tr r="M481" s="1"/>
      </tp>
      <tp>
        <v>2.9655764279584242</v>
        <stp/>
        <stp>StudyData</stp>
        <stp>S.WMT</stp>
        <stp>PCB</stp>
        <stp>BaseType=Index,Index=1</stp>
        <stp>Close</stp>
        <stp>M</stp>
        <stp>0</stp>
        <stp>all</stp>
        <stp/>
        <stp/>
        <stp/>
        <stp>T</stp>
        <tr r="K490" s="1"/>
      </tp>
      <tp>
        <v>4.5606926657501932</v>
        <stp/>
        <stp>StudyData</stp>
        <stp>S.WAT</stp>
        <stp>PCB</stp>
        <stp>BaseType=Index,Index=1</stp>
        <stp>Close</stp>
        <stp>M</stp>
        <stp>0</stp>
        <stp>all</stp>
        <stp/>
        <stp/>
        <stp/>
        <stp>T</stp>
        <tr r="K481" s="1"/>
      </tp>
      <tp>
        <v>-3.0787182479131072</v>
        <stp/>
        <stp>StudyData</stp>
        <stp>S.WMT</stp>
        <stp>PCB</stp>
        <stp>BaseType=Index,Index=1</stp>
        <stp>Close</stp>
        <stp>A</stp>
        <stp>0</stp>
        <stp>all</stp>
        <stp/>
        <stp/>
        <stp/>
        <stp>T</stp>
        <tr r="M490" s="1"/>
      </tp>
      <tp t="s">
        <v/>
        <stp/>
        <stp>StudyData</stp>
        <stp>S.WAT</stp>
        <stp>PCB</stp>
        <stp>BaseType=Index,Index=1</stp>
        <stp>Close</stp>
        <stp>W</stp>
        <stp>0</stp>
        <stp>all</stp>
        <stp/>
        <stp/>
        <stp/>
        <stp>T</stp>
        <tr r="J481" s="1"/>
      </tp>
      <tp>
        <v>34.636912117467482</v>
        <stp/>
        <stp>StudyData</stp>
        <stp>S.WST</stp>
        <stp>PCB</stp>
        <stp>BaseType=Index,Index=1</stp>
        <stp>Close</stp>
        <stp>A</stp>
        <stp>0</stp>
        <stp>all</stp>
        <stp/>
        <stp/>
        <stp/>
        <stp>T</stp>
        <tr r="M493" s="1"/>
      </tp>
      <tp>
        <v>15.598336177474403</v>
        <stp/>
        <stp>StudyData</stp>
        <stp>S.WAT</stp>
        <stp>PCB</stp>
        <stp>BaseType=Index,Index=1</stp>
        <stp>Close</stp>
        <stp>Q</stp>
        <stp>0</stp>
        <stp>all</stp>
        <stp/>
        <stp/>
        <stp/>
        <stp>T</stp>
        <tr r="L481" s="1"/>
      </tp>
      <tp>
        <v>8.5983993433203327</v>
        <stp/>
        <stp>StudyData</stp>
        <stp>S.WST</stp>
        <stp>PCB</stp>
        <stp>BaseType=Index,Index=1</stp>
        <stp>Close</stp>
        <stp>M</stp>
        <stp>0</stp>
        <stp>all</stp>
        <stp/>
        <stp/>
        <stp/>
        <stp>T</stp>
        <tr r="K493" s="1"/>
      </tp>
      <tp>
        <v>-4.6618400141267884</v>
        <stp/>
        <stp>StudyData</stp>
        <stp>S.WMT</stp>
        <stp>PCB</stp>
        <stp>BaseType=Index,Index=1</stp>
        <stp>Close</stp>
        <stp>Q</stp>
        <stp>0</stp>
        <stp>all</stp>
        <stp/>
        <stp/>
        <stp/>
        <stp>T</stp>
        <tr r="L490" s="1"/>
      </tp>
      <tp t="s">
        <v/>
        <stp/>
        <stp>StudyData</stp>
        <stp>S.WMT</stp>
        <stp>PCB</stp>
        <stp>BaseType=Index,Index=1</stp>
        <stp>Close</stp>
        <stp>W</stp>
        <stp>0</stp>
        <stp>all</stp>
        <stp/>
        <stp/>
        <stp/>
        <stp>T</stp>
        <tr r="J490" s="1"/>
      </tp>
      <tp t="s">
        <v/>
        <stp/>
        <stp>StudyData</stp>
        <stp>S.VRT</stp>
        <stp>PCB</stp>
        <stp>BaseType=Index,Index=1</stp>
        <stp>Close</stp>
        <stp>W</stp>
        <stp>0</stp>
        <stp>all</stp>
        <stp/>
        <stp/>
        <stp/>
        <stp>T</stp>
        <tr r="J474" s="1"/>
      </tp>
      <tp t="s">
        <v/>
        <stp/>
        <stp>StudyData</stp>
        <stp>S.VST</stp>
        <stp>PCB</stp>
        <stp>BaseType=Index,Index=1</stp>
        <stp>Close</stp>
        <stp>W</stp>
        <stp>0</stp>
        <stp>all</stp>
        <stp/>
        <stp/>
        <stp/>
        <stp>T</stp>
        <tr r="J476" s="1"/>
      </tp>
      <tp>
        <v>-24.353383907771338</v>
        <stp/>
        <stp>StudyData</stp>
        <stp>S.VRT</stp>
        <stp>PCB</stp>
        <stp>BaseType=Index,Index=1</stp>
        <stp>Close</stp>
        <stp>Q</stp>
        <stp>0</stp>
        <stp>all</stp>
        <stp/>
        <stp/>
        <stp/>
        <stp>T</stp>
        <tr r="L474" s="1"/>
      </tp>
      <tp>
        <v>-12.715123242766179</v>
        <stp/>
        <stp>StudyData</stp>
        <stp>S.VST</stp>
        <stp>PCB</stp>
        <stp>BaseType=Index,Index=1</stp>
        <stp>Close</stp>
        <stp>Q</stp>
        <stp>0</stp>
        <stp>all</stp>
        <stp/>
        <stp/>
        <stp/>
        <stp>T</stp>
        <tr r="L476" s="1"/>
      </tp>
      <tp>
        <v>56.336028640207402</v>
        <stp/>
        <stp>StudyData</stp>
        <stp>S.VRT</stp>
        <stp>PCB</stp>
        <stp>BaseType=Index,Index=1</stp>
        <stp>Close</stp>
        <stp>A</stp>
        <stp>0</stp>
        <stp>all</stp>
        <stp/>
        <stp/>
        <stp/>
        <stp>T</stp>
        <tr r="M474" s="1"/>
      </tp>
      <tp>
        <v>-14.175912725469537</v>
        <stp/>
        <stp>StudyData</stp>
        <stp>S.VST</stp>
        <stp>PCB</stp>
        <stp>BaseType=Index,Index=1</stp>
        <stp>Close</stp>
        <stp>A</stp>
        <stp>0</stp>
        <stp>all</stp>
        <stp/>
        <stp/>
        <stp/>
        <stp>T</stp>
        <tr r="M476" s="1"/>
      </tp>
      <tp>
        <v>-2.1026592455163984</v>
        <stp/>
        <stp>StudyData</stp>
        <stp>S.VRT</stp>
        <stp>PCB</stp>
        <stp>BaseType=Index,Index=1</stp>
        <stp>Close</stp>
        <stp>M</stp>
        <stp>0</stp>
        <stp>all</stp>
        <stp/>
        <stp/>
        <stp/>
        <stp>T</stp>
        <tr r="K474" s="1"/>
      </tp>
      <tp>
        <v>0.79347746960763144</v>
        <stp/>
        <stp>StudyData</stp>
        <stp>S.VST</stp>
        <stp>PCB</stp>
        <stp>BaseType=Index,Index=1</stp>
        <stp>Close</stp>
        <stp>M</stp>
        <stp>0</stp>
        <stp>all</stp>
        <stp/>
        <stp/>
        <stp/>
        <stp>T</stp>
        <tr r="K476" s="1"/>
      </tp>
      <tp t="s">
        <v/>
        <stp/>
        <stp>StudyData</stp>
        <stp>S.HST</stp>
        <stp>PCB</stp>
        <stp>BaseType=Index,Index=1</stp>
        <stp>Close</stp>
        <stp>W</stp>
        <stp>0</stp>
        <stp>all</stp>
        <stp/>
        <stp/>
        <stp/>
        <stp>T</stp>
        <tr r="J234" s="1"/>
      </tp>
      <tp>
        <v>-5.4407423028258082</v>
        <stp/>
        <stp>StudyData</stp>
        <stp>S.HST</stp>
        <stp>PCB</stp>
        <stp>BaseType=Index,Index=1</stp>
        <stp>Close</stp>
        <stp>Q</stp>
        <stp>0</stp>
        <stp>all</stp>
        <stp/>
        <stp/>
        <stp/>
        <stp>T</stp>
        <tr r="L234" s="1"/>
      </tp>
      <tp>
        <v>-0.73352725433162069</v>
        <stp/>
        <stp>StudyData</stp>
        <stp>S.HLT</stp>
        <stp>PCB</stp>
        <stp>BaseType=Index,Index=1</stp>
        <stp>Close</stp>
        <stp>M</stp>
        <stp>0</stp>
        <stp>all</stp>
        <stp/>
        <stp/>
        <stp/>
        <stp>T</stp>
        <tr r="K226" s="1"/>
      </tp>
      <tp>
        <v>9.298520452567443</v>
        <stp/>
        <stp>StudyData</stp>
        <stp>S.HLT</stp>
        <stp>PCB</stp>
        <stp>BaseType=Index,Index=1</stp>
        <stp>Close</stp>
        <stp>A</stp>
        <stp>0</stp>
        <stp>all</stp>
        <stp/>
        <stp/>
        <stp/>
        <stp>T</stp>
        <tr r="M226" s="1"/>
      </tp>
      <tp>
        <v>26.452340665538639</v>
        <stp/>
        <stp>StudyData</stp>
        <stp>S.HST</stp>
        <stp>PCB</stp>
        <stp>BaseType=Index,Index=1</stp>
        <stp>Close</stp>
        <stp>A</stp>
        <stp>0</stp>
        <stp>all</stp>
        <stp/>
        <stp/>
        <stp/>
        <stp>T</stp>
        <tr r="M234" s="1"/>
      </tp>
      <tp>
        <v>2.2343821249430098</v>
        <stp/>
        <stp>StudyData</stp>
        <stp>S.HST</stp>
        <stp>PCB</stp>
        <stp>BaseType=Index,Index=1</stp>
        <stp>Close</stp>
        <stp>M</stp>
        <stp>0</stp>
        <stp>all</stp>
        <stp/>
        <stp/>
        <stp/>
        <stp>T</stp>
        <tr r="K234" s="1"/>
      </tp>
      <tp>
        <v>-4.9930400048417365</v>
        <stp/>
        <stp>StudyData</stp>
        <stp>S.HLT</stp>
        <stp>PCB</stp>
        <stp>BaseType=Index,Index=1</stp>
        <stp>Close</stp>
        <stp>Q</stp>
        <stp>0</stp>
        <stp>all</stp>
        <stp/>
        <stp/>
        <stp/>
        <stp>T</stp>
        <tr r="L226" s="1"/>
      </tp>
      <tp t="s">
        <v/>
        <stp/>
        <stp>StudyData</stp>
        <stp>S.HLT</stp>
        <stp>PCB</stp>
        <stp>BaseType=Index,Index=1</stp>
        <stp>Close</stp>
        <stp>W</stp>
        <stp>0</stp>
        <stp>all</stp>
        <stp/>
        <stp/>
        <stp/>
        <stp>T</stp>
        <tr r="J226" s="1"/>
      </tp>
      <tp>
        <v>-7.7243389548199053</v>
        <stp/>
        <stp>StudyData</stp>
        <stp>S.MDT</stp>
        <stp>PCB</stp>
        <stp>BaseType=Index,Index=1</stp>
        <stp>Close</stp>
        <stp>A</stp>
        <stp>0</stp>
        <stp>all</stp>
        <stp/>
        <stp/>
        <stp/>
        <stp>T</stp>
        <tr r="M304" s="1"/>
      </tp>
      <tp>
        <v>23.764884722574116</v>
        <stp/>
        <stp>StudyData</stp>
        <stp>S.MET</stp>
        <stp>PCB</stp>
        <stp>BaseType=Index,Index=1</stp>
        <stp>Close</stp>
        <stp>A</stp>
        <stp>0</stp>
        <stp>all</stp>
        <stp/>
        <stp/>
        <stp/>
        <stp>T</stp>
        <tr r="M305" s="1"/>
      </tp>
      <tp>
        <v>-2.2173193601765084</v>
        <stp/>
        <stp>StudyData</stp>
        <stp>S.MDT</stp>
        <stp>PCB</stp>
        <stp>BaseType=Index,Index=1</stp>
        <stp>Close</stp>
        <stp>M</stp>
        <stp>0</stp>
        <stp>all</stp>
        <stp/>
        <stp/>
        <stp/>
        <stp>T</stp>
        <tr r="K304" s="1"/>
      </tp>
      <tp>
        <v>2.658400756540928</v>
        <stp/>
        <stp>StudyData</stp>
        <stp>S.MET</stp>
        <stp>PCB</stp>
        <stp>BaseType=Index,Index=1</stp>
        <stp>Close</stp>
        <stp>M</stp>
        <stp>0</stp>
        <stp>all</stp>
        <stp/>
        <stp/>
        <stp/>
        <stp>T</stp>
        <tr r="K305" s="1"/>
      </tp>
      <tp>
        <v>13.306915505560523</v>
        <stp/>
        <stp>StudyData</stp>
        <stp>S.MDT</stp>
        <stp>PCB</stp>
        <stp>BaseType=Index,Index=1</stp>
        <stp>Close</stp>
        <stp>Q</stp>
        <stp>0</stp>
        <stp>all</stp>
        <stp/>
        <stp/>
        <stp/>
        <stp>T</stp>
        <tr r="L304" s="1"/>
      </tp>
      <tp>
        <v>15.470984517196552</v>
        <stp/>
        <stp>StudyData</stp>
        <stp>S.MET</stp>
        <stp>PCB</stp>
        <stp>BaseType=Index,Index=1</stp>
        <stp>Close</stp>
        <stp>Q</stp>
        <stp>0</stp>
        <stp>all</stp>
        <stp/>
        <stp/>
        <stp/>
        <stp>T</stp>
        <tr r="L305" s="1"/>
      </tp>
      <tp t="s">
        <v/>
        <stp/>
        <stp>StudyData</stp>
        <stp>S.MDT</stp>
        <stp>PCB</stp>
        <stp>BaseType=Index,Index=1</stp>
        <stp>Close</stp>
        <stp>W</stp>
        <stp>0</stp>
        <stp>all</stp>
        <stp/>
        <stp/>
        <stp/>
        <stp>T</stp>
        <tr r="J304" s="1"/>
      </tp>
      <tp t="s">
        <v/>
        <stp/>
        <stp>StudyData</stp>
        <stp>S.MET</stp>
        <stp>PCB</stp>
        <stp>BaseType=Index,Index=1</stp>
        <stp>Close</stp>
        <stp>W</stp>
        <stp>0</stp>
        <stp>all</stp>
        <stp/>
        <stp/>
        <stp/>
        <stp>T</stp>
        <tr r="J305" s="1"/>
      </tp>
      <tp>
        <v>-6.4430714916151839</v>
        <stp/>
        <stp>StudyData</stp>
        <stp>S.LNT</stp>
        <stp>PCB</stp>
        <stp>BaseType=Index,Index=1</stp>
        <stp>Close</stp>
        <stp>M</stp>
        <stp>0</stp>
        <stp>all</stp>
        <stp/>
        <stp/>
        <stp/>
        <stp>T</stp>
        <tr r="K287" s="1"/>
      </tp>
      <tp>
        <v>-7.4247634659586907</v>
        <stp/>
        <stp>StudyData</stp>
        <stp>S.LMT</stp>
        <stp>PCB</stp>
        <stp>BaseType=Index,Index=1</stp>
        <stp>Close</stp>
        <stp>M</stp>
        <stp>0</stp>
        <stp>all</stp>
        <stp/>
        <stp/>
        <stp/>
        <stp>T</stp>
        <tr r="K286" s="1"/>
      </tp>
      <tp>
        <v>-2.1688970927549662</v>
        <stp/>
        <stp>StudyData</stp>
        <stp>S.LNT</stp>
        <stp>PCB</stp>
        <stp>BaseType=Index,Index=1</stp>
        <stp>Close</stp>
        <stp>A</stp>
        <stp>0</stp>
        <stp>all</stp>
        <stp/>
        <stp/>
        <stp/>
        <stp>T</stp>
        <tr r="M287" s="1"/>
      </tp>
      <tp>
        <v>7.4203485847788864</v>
        <stp/>
        <stp>StudyData</stp>
        <stp>S.LMT</stp>
        <stp>PCB</stp>
        <stp>BaseType=Index,Index=1</stp>
        <stp>Close</stp>
        <stp>A</stp>
        <stp>0</stp>
        <stp>all</stp>
        <stp/>
        <stp/>
        <stp/>
        <stp>T</stp>
        <tr r="M286" s="1"/>
      </tp>
      <tp>
        <v>-16.633896972080226</v>
        <stp/>
        <stp>StudyData</stp>
        <stp>S.LNT</stp>
        <stp>PCB</stp>
        <stp>BaseType=Index,Index=1</stp>
        <stp>Close</stp>
        <stp>Q</stp>
        <stp>0</stp>
        <stp>all</stp>
        <stp/>
        <stp/>
        <stp/>
        <stp>T</stp>
        <tr r="L287" s="1"/>
      </tp>
      <tp>
        <v>1.9824912652612612</v>
        <stp/>
        <stp>StudyData</stp>
        <stp>S.LMT</stp>
        <stp>PCB</stp>
        <stp>BaseType=Index,Index=1</stp>
        <stp>Close</stp>
        <stp>Q</stp>
        <stp>0</stp>
        <stp>all</stp>
        <stp/>
        <stp/>
        <stp/>
        <stp>T</stp>
        <tr r="L286" s="1"/>
      </tp>
      <tp t="s">
        <v/>
        <stp/>
        <stp>StudyData</stp>
        <stp>S.LMT</stp>
        <stp>PCB</stp>
        <stp>BaseType=Index,Index=1</stp>
        <stp>Close</stp>
        <stp>W</stp>
        <stp>0</stp>
        <stp>all</stp>
        <stp/>
        <stp/>
        <stp/>
        <stp>T</stp>
        <tr r="J286" s="1"/>
      </tp>
      <tp t="s">
        <v/>
        <stp/>
        <stp>StudyData</stp>
        <stp>S.LNT</stp>
        <stp>PCB</stp>
        <stp>BaseType=Index,Index=1</stp>
        <stp>Close</stp>
        <stp>W</stp>
        <stp>0</stp>
        <stp>all</stp>
        <stp/>
        <stp/>
        <stp/>
        <stp>T</stp>
        <tr r="J287" s="1"/>
      </tp>
      <tp>
        <v>-19.155559102881313</v>
        <stp/>
        <stp>StudyData</stp>
        <stp>S.ABT</stp>
        <stp>PCB</stp>
        <stp>BaseType=Index,Index=1</stp>
        <stp>Close</stp>
        <stp>A</stp>
        <stp>0</stp>
        <stp>all</stp>
        <stp/>
        <stp/>
        <stp/>
        <stp>T</stp>
        <tr r="M6" s="1"/>
      </tp>
      <tp>
        <v>-3.796243597040418</v>
        <stp/>
        <stp>StudyData</stp>
        <stp>S.AMT</stp>
        <stp>PCB</stp>
        <stp>BaseType=Index,Index=1</stp>
        <stp>Close</stp>
        <stp>M</stp>
        <stp>0</stp>
        <stp>all</stp>
        <stp/>
        <stp/>
        <stp/>
        <stp>T</stp>
        <tr r="K32" s="1"/>
      </tp>
      <tp>
        <v>-8.218557448350845</v>
        <stp/>
        <stp>StudyData</stp>
        <stp>S.ABT</stp>
        <stp>PCB</stp>
        <stp>BaseType=Index,Index=1</stp>
        <stp>Close</stp>
        <stp>M</stp>
        <stp>0</stp>
        <stp>all</stp>
        <stp/>
        <stp/>
        <stp/>
        <stp>T</stp>
        <tr r="K6" s="1"/>
      </tp>
      <tp>
        <v>-3.7250099675343127</v>
        <stp/>
        <stp>StudyData</stp>
        <stp>S.AMT</stp>
        <stp>PCB</stp>
        <stp>BaseType=Index,Index=1</stp>
        <stp>Close</stp>
        <stp>A</stp>
        <stp>0</stp>
        <stp>all</stp>
        <stp/>
        <stp/>
        <stp/>
        <stp>T</stp>
        <tr r="M32" s="1"/>
      </tp>
      <tp t="s">
        <v/>
        <stp/>
        <stp>StudyData</stp>
        <stp>S.ABT</stp>
        <stp>PCB</stp>
        <stp>BaseType=Index,Index=1</stp>
        <stp>Close</stp>
        <stp>W</stp>
        <stp>0</stp>
        <stp>all</stp>
        <stp/>
        <stp/>
        <stp/>
        <stp>T</stp>
        <tr r="J6" s="1"/>
      </tp>
      <tp>
        <v>11.626625523473674</v>
        <stp/>
        <stp>StudyData</stp>
        <stp>S.ABT</stp>
        <stp>PCB</stp>
        <stp>BaseType=Index,Index=1</stp>
        <stp>Close</stp>
        <stp>Q</stp>
        <stp>0</stp>
        <stp>all</stp>
        <stp/>
        <stp/>
        <stp/>
        <stp>T</stp>
        <tr r="L6" s="1"/>
      </tp>
      <tp>
        <v>3.338020419392314</v>
        <stp/>
        <stp>StudyData</stp>
        <stp>S.AMT</stp>
        <stp>PCB</stp>
        <stp>BaseType=Index,Index=1</stp>
        <stp>Close</stp>
        <stp>Q</stp>
        <stp>0</stp>
        <stp>all</stp>
        <stp/>
        <stp/>
        <stp/>
        <stp>T</stp>
        <tr r="L32" s="1"/>
      </tp>
      <tp t="s">
        <v/>
        <stp/>
        <stp>StudyData</stp>
        <stp>S.AMT</stp>
        <stp>PCB</stp>
        <stp>BaseType=Index,Index=1</stp>
        <stp>Close</stp>
        <stp>W</stp>
        <stp>0</stp>
        <stp>all</stp>
        <stp/>
        <stp/>
        <stp/>
        <stp>T</stp>
        <tr r="J32" s="1"/>
      </tp>
      <tp t="s">
        <v/>
        <stp/>
        <stp>StudyData</stp>
        <stp>S.CPT</stp>
        <stp>PCB</stp>
        <stp>BaseType=Index,Index=1</stp>
        <stp>Close</stp>
        <stp>W</stp>
        <stp>0</stp>
        <stp>all</stp>
        <stp/>
        <stp/>
        <stp/>
        <stp>T</stp>
        <tr r="J113" s="1"/>
      </tp>
      <tp>
        <v>-14.298191981832478</v>
        <stp/>
        <stp>StudyData</stp>
        <stp>S.CPT</stp>
        <stp>PCB</stp>
        <stp>BaseType=Index,Index=1</stp>
        <stp>Close</stp>
        <stp>Q</stp>
        <stp>0</stp>
        <stp>all</stp>
        <stp/>
        <stp/>
        <stp/>
        <stp>T</stp>
        <tr r="L113" s="1"/>
      </tp>
      <tp>
        <v>43.414736327613603</v>
        <stp/>
        <stp>StudyData</stp>
        <stp>S.CAT</stp>
        <stp>PCB</stp>
        <stp>BaseType=Index,Index=1</stp>
        <stp>Close</stp>
        <stp>A</stp>
        <stp>0</stp>
        <stp>all</stp>
        <stp/>
        <stp/>
        <stp/>
        <stp>T</stp>
        <tr r="M78" s="1"/>
      </tp>
      <tp>
        <v>3.0233112217387501</v>
        <stp/>
        <stp>StudyData</stp>
        <stp>S.CAT</stp>
        <stp>PCB</stp>
        <stp>BaseType=Index,Index=1</stp>
        <stp>Close</stp>
        <stp>M</stp>
        <stp>0</stp>
        <stp>all</stp>
        <stp/>
        <stp/>
        <stp/>
        <stp>T</stp>
        <tr r="K78" s="1"/>
      </tp>
      <tp t="s">
        <v/>
        <stp/>
        <stp>StudyData</stp>
        <stp>S.CAT</stp>
        <stp>PCB</stp>
        <stp>BaseType=Index,Index=1</stp>
        <stp>Close</stp>
        <stp>W</stp>
        <stp>0</stp>
        <stp>all</stp>
        <stp/>
        <stp/>
        <stp/>
        <stp>T</stp>
        <tr r="J78" s="1"/>
      </tp>
      <tp>
        <v>-10.864825581395344</v>
        <stp/>
        <stp>StudyData</stp>
        <stp>S.CPT</stp>
        <stp>PCB</stp>
        <stp>BaseType=Index,Index=1</stp>
        <stp>Close</stp>
        <stp>A</stp>
        <stp>0</stp>
        <stp>all</stp>
        <stp/>
        <stp/>
        <stp/>
        <stp>T</stp>
        <tr r="M113" s="1"/>
      </tp>
      <tp>
        <v>-22.849093811625508</v>
        <stp/>
        <stp>StudyData</stp>
        <stp>S.CAT</stp>
        <stp>PCB</stp>
        <stp>BaseType=Index,Index=1</stp>
        <stp>Close</stp>
        <stp>Q</stp>
        <stp>0</stp>
        <stp>all</stp>
        <stp/>
        <stp/>
        <stp/>
        <stp>T</stp>
        <tr r="L78" s="1"/>
      </tp>
      <tp>
        <v>-7.2589792060491423</v>
        <stp/>
        <stp>StudyData</stp>
        <stp>S.CPT</stp>
        <stp>PCB</stp>
        <stp>BaseType=Index,Index=1</stp>
        <stp>Close</stp>
        <stp>M</stp>
        <stp>0</stp>
        <stp>all</stp>
        <stp/>
        <stp/>
        <stp/>
        <stp>T</stp>
        <tr r="K113" s="1"/>
      </tp>
      <tp t="s">
        <v/>
        <stp/>
        <stp>StudyData</stp>
        <stp>S.EQT</stp>
        <stp>PCB</stp>
        <stp>BaseType=Index,Index=1</stp>
        <stp>Close</stp>
        <stp>W</stp>
        <stp>0</stp>
        <stp>all</stp>
        <stp/>
        <stp/>
        <stp/>
        <stp>T</stp>
        <tr r="J165" s="1"/>
      </tp>
      <tp>
        <v>-4.4385931916494252</v>
        <stp/>
        <stp>StudyData</stp>
        <stp>S.EQT</stp>
        <stp>PCB</stp>
        <stp>BaseType=Index,Index=1</stp>
        <stp>Close</stp>
        <stp>Q</stp>
        <stp>0</stp>
        <stp>all</stp>
        <stp/>
        <stp/>
        <stp/>
        <stp>T</stp>
        <tr r="L165" s="1"/>
      </tp>
      <tp>
        <v>-5.2052238805970132</v>
        <stp/>
        <stp>StudyData</stp>
        <stp>S.EQT</stp>
        <stp>PCB</stp>
        <stp>BaseType=Index,Index=1</stp>
        <stp>Close</stp>
        <stp>A</stp>
        <stp>0</stp>
        <stp>all</stp>
        <stp/>
        <stp/>
        <stp/>
        <stp>T</stp>
        <tr r="M165" s="1"/>
      </tp>
      <tp>
        <v>-6.2200073827980757</v>
        <stp/>
        <stp>StudyData</stp>
        <stp>S.EQT</stp>
        <stp>PCB</stp>
        <stp>BaseType=Index,Index=1</stp>
        <stp>Close</stp>
        <stp>M</stp>
        <stp>0</stp>
        <stp>all</stp>
        <stp/>
        <stp/>
        <stp/>
        <stp>T</stp>
        <tr r="K165" s="1"/>
      </tp>
      <tp t="s">
        <v/>
        <stp/>
        <stp>StudyData</stp>
        <stp>S.FRT</stp>
        <stp>PCB</stp>
        <stp>BaseType=Index,Index=1</stp>
        <stp>Close</stp>
        <stp>W</stp>
        <stp>0</stp>
        <stp>all</stp>
        <stp/>
        <stp/>
        <stp/>
        <stp>T</stp>
        <tr r="J196" s="1"/>
      </tp>
      <tp>
        <v>-10.466623460790668</v>
        <stp/>
        <stp>StudyData</stp>
        <stp>S.FRT</stp>
        <stp>PCB</stp>
        <stp>BaseType=Index,Index=1</stp>
        <stp>Close</stp>
        <stp>Q</stp>
        <stp>0</stp>
        <stp>all</stp>
        <stp/>
        <stp/>
        <stp/>
        <stp>T</stp>
        <tr r="L196" s="1"/>
      </tp>
      <tp>
        <v>9.6428571428571423</v>
        <stp/>
        <stp>StudyData</stp>
        <stp>S.FRT</stp>
        <stp>PCB</stp>
        <stp>BaseType=Index,Index=1</stp>
        <stp>Close</stp>
        <stp>A</stp>
        <stp>0</stp>
        <stp>all</stp>
        <stp/>
        <stp/>
        <stp/>
        <stp>T</stp>
        <tr r="M196" s="1"/>
      </tp>
      <tp>
        <v>-4.7487718693441394</v>
        <stp/>
        <stp>StudyData</stp>
        <stp>S.FRT</stp>
        <stp>PCB</stp>
        <stp>BaseType=Index,Index=1</stp>
        <stp>Close</stp>
        <stp>M</stp>
        <stp>0</stp>
        <stp>all</stp>
        <stp/>
        <stp/>
        <stp/>
        <stp>T</stp>
        <tr r="K196" s="1"/>
      </tp>
      <tp t="s">
        <v>DATADOG INC.L A CMN</v>
        <stp/>
        <stp>ContractData</stp>
        <stp>S.DDOG</stp>
        <stp>LongDescription</stp>
        <stp/>
        <stp>T</stp>
        <tr r="B131" s="1"/>
      </tp>
      <tp t="s">
        <v>Deckers Outdoor Corp</v>
        <stp/>
        <stp>ContractData</stp>
        <stp>S.DECK</stp>
        <stp>LongDescription</stp>
        <stp/>
        <stp>T</stp>
        <tr r="B133" s="1"/>
      </tp>
      <tp t="s">
        <v>Dell Technologies Inc.</v>
        <stp/>
        <stp>ContractData</stp>
        <stp>S.DELL</stp>
        <stp>LongDescription</stp>
        <stp/>
        <stp>T</stp>
        <tr r="B134" s="1"/>
      </tp>
      <tp>
        <v>4256032.3421955202</v>
        <stp/>
        <stp>StudyData</stp>
        <stp>S.GE</stp>
        <stp>MA</stp>
        <stp>InputChoice=Vol,MAType=Sim,Period=21</stp>
        <stp>MA</stp>
        <stp>D</stp>
        <stp>-1</stp>
        <stp>all</stp>
        <stp/>
        <stp/>
        <stp/>
        <stp>T</stp>
        <tr r="O202" s="1"/>
      </tp>
      <tp>
        <v>1210600.8952370479</v>
        <stp/>
        <stp>StudyData</stp>
        <stp>S.GD</stp>
        <stp>MA</stp>
        <stp>InputChoice=Vol,MAType=Sim,Period=21</stp>
        <stp>MA</stp>
        <stp>D</stp>
        <stp>-1</stp>
        <stp>all</stp>
        <stp/>
        <stp/>
        <stp/>
        <stp>T</stp>
        <tr r="O200" s="1"/>
      </tp>
      <tp t="s">
        <v>DOORDASH, INC CL A</v>
        <stp/>
        <stp>ContractData</stp>
        <stp>S.DASH</stp>
        <stp>LongDescription</stp>
        <stp/>
        <stp>T</stp>
        <tr r="B129" s="1"/>
      </tp>
      <tp t="s">
        <v>DOLLAR TREE INC</v>
        <stp/>
        <stp>ContractData</stp>
        <stp>S.DLTR</stp>
        <stp>LongDescription</stp>
        <stp/>
        <stp>T</stp>
        <tr r="B141" s="1"/>
      </tp>
      <tp>
        <v>7379424.5950195296</v>
        <stp/>
        <stp>StudyData</stp>
        <stp>S.GM</stp>
        <stp>MA</stp>
        <stp>InputChoice=Vol,MAType=Sim,Period=21</stp>
        <stp>MA</stp>
        <stp>D</stp>
        <stp>-1</stp>
        <stp>all</stp>
        <stp/>
        <stp/>
        <stp/>
        <stp>T</stp>
        <tr r="O210" s="1"/>
      </tp>
      <tp>
        <v>413863.388358191</v>
        <stp/>
        <stp>StudyData</stp>
        <stp>S.GL</stp>
        <stp>MA</stp>
        <stp>InputChoice=Vol,MAType=Sim,Period=21</stp>
        <stp>MA</stp>
        <stp>D</stp>
        <stp>-1</stp>
        <stp>all</stp>
        <stp/>
        <stp/>
        <stp/>
        <stp>T</stp>
        <tr r="O208" s="1"/>
      </tp>
      <tp>
        <v>2048204.357921429</v>
        <stp/>
        <stp>StudyData</stp>
        <stp>S.GS</stp>
        <stp>MA</stp>
        <stp>InputChoice=Vol,MAType=Sim,Period=21</stp>
        <stp>MA</stp>
        <stp>D</stp>
        <stp>-1</stp>
        <stp>all</stp>
        <stp/>
        <stp/>
        <stp/>
        <stp>T</stp>
        <tr r="O217" s="1"/>
      </tp>
      <tp t="s">
        <v>DEXCOM</v>
        <stp/>
        <stp>ContractData</stp>
        <stp>S.DXCM</stp>
        <stp>LongDescription</stp>
        <stp/>
        <stp>T</stp>
        <tr r="B151" s="1"/>
      </tp>
      <tp t="s">
        <v>ALPHABET CL A CMN</v>
        <stp/>
        <stp>ContractData</stp>
        <stp>S.GOOGL</stp>
        <stp>LongDescription</stp>
        <stp/>
        <stp>T</stp>
        <tr r="B213" s="1"/>
      </tp>
      <tp t="s">
        <v>Keysight Technologies Inc.</v>
        <stp/>
        <stp>ContractData</stp>
        <stp>S.KEYS</stp>
        <stp>LongDescription</stp>
        <stp/>
        <stp>T</stp>
        <tr r="B267" s="1"/>
      </tp>
      <tp>
        <v>4461237.5005506696</v>
        <stp/>
        <stp>StudyData</stp>
        <stp>S.HD</stp>
        <stp>MA</stp>
        <stp>InputChoice=Vol,MAType=Sim,Period=21</stp>
        <stp>MA</stp>
        <stp>D</stp>
        <stp>-1</stp>
        <stp>all</stp>
        <stp/>
        <stp/>
        <stp/>
        <stp>T</stp>
        <tr r="O223" s="1"/>
      </tp>
      <tp t="s">
        <v>KLA CP CMN STK</v>
        <stp/>
        <stp>ContractData</stp>
        <stp>S.KLAC</stp>
        <stp>LongDescription</stp>
        <stp/>
        <stp>T</stp>
        <tr r="B271" s="1"/>
      </tp>
      <tp t="s">
        <v>Kenvue Inc.</v>
        <stp/>
        <stp>ContractData</stp>
        <stp>S.KVUE</stp>
        <stp>LongDescription</stp>
        <stp/>
        <stp>T</stp>
        <tr r="B276" s="1"/>
      </tp>
      <tp>
        <v>369.33047619050001</v>
        <stp/>
        <stp>StudyData</stp>
        <stp>S.TRV</stp>
        <stp>MA</stp>
        <stp>InputChoice=Close,MAType=Sim,Period=21</stp>
        <stp>MA</stp>
        <stp>D</stp>
        <stp/>
        <stp>all</stp>
        <stp/>
        <stp/>
        <stp/>
        <stp>T</stp>
        <tr r="Q446" s="1"/>
      </tp>
      <tp>
        <v>113.7633333333</v>
        <stp/>
        <stp>StudyData</stp>
        <stp>S.FRT</stp>
        <stp>MA</stp>
        <stp>InputChoice=Close,MAType=Sim,Period=21</stp>
        <stp>MA</stp>
        <stp>D</stp>
        <stp/>
        <stp>all</stp>
        <stp/>
        <stp/>
        <stp/>
        <stp>T</stp>
        <tr r="Q196" s="1"/>
      </tp>
      <tp>
        <v>254.47571428570001</v>
        <stp/>
        <stp>StudyData</stp>
        <stp>S.VRT</stp>
        <stp>MA</stp>
        <stp>InputChoice=Close,MAType=Sim,Period=21</stp>
        <stp>MA</stp>
        <stp>D</stp>
        <stp/>
        <stp>all</stp>
        <stp/>
        <stp/>
        <stp/>
        <stp>T</stp>
        <tr r="Q474" s="1"/>
      </tp>
      <tp>
        <v>118.9471428571</v>
        <stp/>
        <stp>StudyData</stp>
        <stp>S.PRU</stp>
        <stp>MA</stp>
        <stp>InputChoice=Close,MAType=Sim,Period=21</stp>
        <stp>MA</stp>
        <stp>D</stp>
        <stp/>
        <stp>all</stp>
        <stp/>
        <stp/>
        <stp/>
        <stp>T</stp>
        <tr r="Q379" s="1"/>
      </tp>
      <tp>
        <v>147.92904761899999</v>
        <stp/>
        <stp>StudyData</stp>
        <stp>S.MRK</stp>
        <stp>MA</stp>
        <stp>InputChoice=Close,MAType=Sim,Period=21</stp>
        <stp>MA</stp>
        <stp>D</stp>
        <stp/>
        <stp>all</stp>
        <stp/>
        <stp/>
        <stp/>
        <stp>T</stp>
        <tr r="Q316" s="1"/>
      </tp>
      <tp>
        <v>88.9123809524</v>
        <stp/>
        <stp>StudyData</stp>
        <stp>S.CRH</stp>
        <stp>MA</stp>
        <stp>InputChoice=Close,MAType=Sim,Period=21</stp>
        <stp>MA</stp>
        <stp>D</stp>
        <stp/>
        <stp>all</stp>
        <stp/>
        <stp/>
        <stp/>
        <stp>T</stp>
        <tr r="Q114" s="1"/>
      </tp>
      <tp>
        <v>211.29666666669999</v>
        <stp/>
        <stp>StudyData</stp>
        <stp>S.DRI</stp>
        <stp>MA</stp>
        <stp>InputChoice=Close,MAType=Sim,Period=21</stp>
        <stp>MA</stp>
        <stp>D</stp>
        <stp/>
        <stp>all</stp>
        <stp/>
        <stp/>
        <stp/>
        <stp>T</stp>
        <tr r="Q146" s="1"/>
      </tp>
      <tp>
        <v>1013.830952381</v>
        <stp/>
        <stp>StudyData</stp>
        <stp>S.URI</stp>
        <stp>MA</stp>
        <stp>InputChoice=Close,MAType=Sim,Period=21</stp>
        <stp>MA</stp>
        <stp>D</stp>
        <stp/>
        <stp>all</stp>
        <stp/>
        <stp/>
        <stp/>
        <stp>T</stp>
        <tr r="Q463" s="1"/>
      </tp>
      <tp>
        <v>66.798571428599999</v>
        <stp/>
        <stp>StudyData</stp>
        <stp>S.BRO</stp>
        <stp>MA</stp>
        <stp>InputChoice=Close,MAType=Sim,Period=21</stp>
        <stp>MA</stp>
        <stp>D</stp>
        <stp/>
        <stp>all</stp>
        <stp/>
        <stp/>
        <stp/>
        <stp>T</stp>
        <tr r="Q70" s="1"/>
      </tp>
      <tp>
        <v>20.874285714300001</v>
        <stp/>
        <stp>StudyData</stp>
        <stp>S.HRL</stp>
        <stp>MA</stp>
        <stp>InputChoice=Close,MAType=Sim,Period=21</stp>
        <stp>MA</stp>
        <stp>D</stp>
        <stp/>
        <stp>all</stp>
        <stp/>
        <stp/>
        <stp/>
        <stp>T</stp>
        <tr r="Q232" s="1"/>
      </tp>
      <tp>
        <v>283.17904761900002</v>
        <stp/>
        <stp>StudyData</stp>
        <stp>S.CRL</stp>
        <stp>MA</stp>
        <stp>InputChoice=Close,MAType=Sim,Period=21</stp>
        <stp>MA</stp>
        <stp>D</stp>
        <stp/>
        <stp>all</stp>
        <stp/>
        <stp/>
        <stp/>
        <stp>T</stp>
        <tr r="Q115" s="1"/>
      </tp>
      <tp>
        <v>114.360952381</v>
        <stp/>
        <stp>StudyData</stp>
        <stp>S.IRM</stp>
        <stp>MA</stp>
        <stp>InputChoice=Close,MAType=Sim,Period=21</stp>
        <stp>MA</stp>
        <stp>D</stp>
        <stp/>
        <stp>all</stp>
        <stp/>
        <stp/>
        <stp/>
        <stp>T</stp>
        <tr r="Q253" s="1"/>
      </tp>
      <tp>
        <v>247.43666666670001</v>
        <stp/>
        <stp>StudyData</stp>
        <stp>S.CRM</stp>
        <stp>MA</stp>
        <stp>InputChoice=Close,MAType=Sim,Period=21</stp>
        <stp>MA</stp>
        <stp>D</stp>
        <stp/>
        <stp>all</stp>
        <stp/>
        <stp/>
        <stp/>
        <stp>T</stp>
        <tr r="Q116" s="1"/>
      </tp>
      <tp>
        <v>68.945714285700006</v>
        <stp/>
        <stp>StudyData</stp>
        <stp>S.WRB</stp>
        <stp>MA</stp>
        <stp>InputChoice=Close,MAType=Sim,Period=21</stp>
        <stp>MA</stp>
        <stp>D</stp>
        <stp/>
        <stp>all</stp>
        <stp/>
        <stp/>
        <stp/>
        <stp>T</stp>
        <tr r="Q491" s="1"/>
      </tp>
      <tp>
        <v>108.09</v>
        <stp/>
        <stp>StudyData</stp>
        <stp>S.NRG</stp>
        <stp>MA</stp>
        <stp>InputChoice=Close,MAType=Sim,Period=21</stp>
        <stp>MA</stp>
        <stp>D</stp>
        <stp/>
        <stp>all</stp>
        <stp/>
        <stp/>
        <stp/>
        <stp>T</stp>
        <tr r="Q337" s="1"/>
      </tp>
      <tp>
        <v>51.990476190499997</v>
        <stp/>
        <stp>StudyData</stp>
        <stp>S.ARE</stp>
        <stp>MA</stp>
        <stp>InputChoice=Close,MAType=Sim,Period=21</stp>
        <stp>MA</stp>
        <stp>D</stp>
        <stp/>
        <stp>all</stp>
        <stp/>
        <stp/>
        <stp/>
        <stp>T</stp>
        <tr r="Q43" s="1"/>
      </tp>
      <tp>
        <v>82.126190476199994</v>
        <stp/>
        <stp>StudyData</stp>
        <stp>S.SRE</stp>
        <stp>MA</stp>
        <stp>InputChoice=Close,MAType=Sim,Period=21</stp>
        <stp>MA</stp>
        <stp>D</stp>
        <stp/>
        <stp>all</stp>
        <stp/>
        <stp/>
        <stp/>
        <stp>T</stp>
        <tr r="Q417" s="1"/>
      </tp>
      <tp t="s">
        <v/>
        <stp/>
        <stp>StudyData</stp>
        <stp>S.XYZ</stp>
        <stp>PCB</stp>
        <stp>BaseType=Index,Index=1</stp>
        <stp>Close</stp>
        <stp>W</stp>
        <stp>0</stp>
        <stp>all</stp>
        <stp/>
        <stp/>
        <stp/>
        <stp>T</stp>
        <tr r="J500" s="1"/>
      </tp>
      <tp>
        <v>0.55263157894737069</v>
        <stp/>
        <stp>StudyData</stp>
        <stp>S.XYZ</stp>
        <stp>PCB</stp>
        <stp>BaseType=Index,Index=1</stp>
        <stp>Close</stp>
        <stp>Q</stp>
        <stp>0</stp>
        <stp>all</stp>
        <stp/>
        <stp/>
        <stp/>
        <stp>T</stp>
        <tr r="L500" s="1"/>
      </tp>
      <tp>
        <v>-6.8276030236527605</v>
        <stp/>
        <stp>StudyData</stp>
        <stp>S.XYZ</stp>
        <stp>PCB</stp>
        <stp>BaseType=Index,Index=1</stp>
        <stp>Close</stp>
        <stp>M</stp>
        <stp>0</stp>
        <stp>all</stp>
        <stp/>
        <stp/>
        <stp/>
        <stp>T</stp>
        <tr r="K500" s="1"/>
      </tp>
      <tp>
        <v>17.406667690889535</v>
        <stp/>
        <stp>StudyData</stp>
        <stp>S.XYZ</stp>
        <stp>PCB</stp>
        <stp>BaseType=Index,Index=1</stp>
        <stp>Close</stp>
        <stp>A</stp>
        <stp>0</stp>
        <stp>all</stp>
        <stp/>
        <stp/>
        <stp/>
        <stp>T</stp>
        <tr r="M500" s="1"/>
      </tp>
      <tp>
        <v>-18.304694801926814</v>
        <stp/>
        <stp>StudyData</stp>
        <stp>S.STZ</stp>
        <stp>PCB</stp>
        <stp>BaseType=Index,Index=1</stp>
        <stp>Close</stp>
        <stp>Q</stp>
        <stp>0</stp>
        <stp>all</stp>
        <stp/>
        <stp/>
        <stp/>
        <stp>T</stp>
        <tr r="L422" s="1"/>
      </tp>
      <tp t="s">
        <v/>
        <stp/>
        <stp>StudyData</stp>
        <stp>S.STZ</stp>
        <stp>PCB</stp>
        <stp>BaseType=Index,Index=1</stp>
        <stp>Close</stp>
        <stp>W</stp>
        <stp>0</stp>
        <stp>all</stp>
        <stp/>
        <stp/>
        <stp/>
        <stp>T</stp>
        <tr r="J422" s="1"/>
      </tp>
      <tp>
        <v>-17.635546535227611</v>
        <stp/>
        <stp>StudyData</stp>
        <stp>S.STZ</stp>
        <stp>PCB</stp>
        <stp>BaseType=Index,Index=1</stp>
        <stp>Close</stp>
        <stp>A</stp>
        <stp>0</stp>
        <stp>all</stp>
        <stp/>
        <stp/>
        <stp/>
        <stp>T</stp>
        <tr r="M422" s="1"/>
      </tp>
      <tp>
        <v>-13.007196447710923</v>
        <stp/>
        <stp>StudyData</stp>
        <stp>S.STZ</stp>
        <stp>PCB</stp>
        <stp>BaseType=Index,Index=1</stp>
        <stp>Close</stp>
        <stp>M</stp>
        <stp>0</stp>
        <stp>all</stp>
        <stp/>
        <stp/>
        <stp/>
        <stp>T</stp>
        <tr r="K422" s="1"/>
      </tp>
      <tp>
        <v>17.165593027661998</v>
        <stp/>
        <stp>StudyData</stp>
        <stp>S.IVZ</stp>
        <stp>PCB</stp>
        <stp>BaseType=Index,Index=1</stp>
        <stp>Close</stp>
        <stp>Q</stp>
        <stp>0</stp>
        <stp>all</stp>
        <stp/>
        <stp/>
        <stp/>
        <stp>T</stp>
        <tr r="L257" s="1"/>
      </tp>
      <tp t="s">
        <v/>
        <stp/>
        <stp>StudyData</stp>
        <stp>S.IVZ</stp>
        <stp>PCB</stp>
        <stp>BaseType=Index,Index=1</stp>
        <stp>Close</stp>
        <stp>W</stp>
        <stp>0</stp>
        <stp>all</stp>
        <stp/>
        <stp/>
        <stp/>
        <stp>T</stp>
        <tr r="J257" s="1"/>
      </tp>
      <tp>
        <v>17.700799390940244</v>
        <stp/>
        <stp>StudyData</stp>
        <stp>S.IVZ</stp>
        <stp>PCB</stp>
        <stp>BaseType=Index,Index=1</stp>
        <stp>Close</stp>
        <stp>A</stp>
        <stp>0</stp>
        <stp>all</stp>
        <stp/>
        <stp/>
        <stp/>
        <stp>T</stp>
        <tr r="M257" s="1"/>
      </tp>
      <tp>
        <v>-5.6741915802318461</v>
        <stp/>
        <stp>StudyData</stp>
        <stp>S.IVZ</stp>
        <stp>PCB</stp>
        <stp>BaseType=Index,Index=1</stp>
        <stp>Close</stp>
        <stp>M</stp>
        <stp>0</stp>
        <stp>all</stp>
        <stp/>
        <stp/>
        <stp/>
        <stp>T</stp>
        <tr r="K257" s="1"/>
      </tp>
      <tp>
        <v>-5.9816930390974292</v>
        <stp/>
        <stp>StudyData</stp>
        <stp>S.AIZ</stp>
        <stp>PCB</stp>
        <stp>BaseType=Index,Index=1</stp>
        <stp>Close</stp>
        <stp>M</stp>
        <stp>0</stp>
        <stp>all</stp>
        <stp/>
        <stp/>
        <stp/>
        <stp>T</stp>
        <tr r="K19" s="1"/>
      </tp>
      <tp>
        <v>10.026987751712687</v>
        <stp/>
        <stp>StudyData</stp>
        <stp>S.AIZ</stp>
        <stp>PCB</stp>
        <stp>BaseType=Index,Index=1</stp>
        <stp>Close</stp>
        <stp>A</stp>
        <stp>0</stp>
        <stp>all</stp>
        <stp/>
        <stp/>
        <stp/>
        <stp>T</stp>
        <tr r="M19" s="1"/>
      </tp>
      <tp t="s">
        <v/>
        <stp/>
        <stp>StudyData</stp>
        <stp>S.AIZ</stp>
        <stp>PCB</stp>
        <stp>BaseType=Index,Index=1</stp>
        <stp>Close</stp>
        <stp>W</stp>
        <stp>0</stp>
        <stp>all</stp>
        <stp/>
        <stp/>
        <stp/>
        <stp>T</stp>
        <tr r="J19" s="1"/>
      </tp>
      <tp>
        <v>-1.3145644806911814</v>
        <stp/>
        <stp>StudyData</stp>
        <stp>S.AIZ</stp>
        <stp>PCB</stp>
        <stp>BaseType=Index,Index=1</stp>
        <stp>Close</stp>
        <stp>Q</stp>
        <stp>0</stp>
        <stp>all</stp>
        <stp/>
        <stp/>
        <stp/>
        <stp>T</stp>
        <tr r="L19" s="1"/>
      </tp>
      <tp t="s">
        <v/>
        <stp/>
        <stp>StudyData</stp>
        <stp>S.DPZ</stp>
        <stp>PCB</stp>
        <stp>BaseType=Index,Index=1</stp>
        <stp>Close</stp>
        <stp>W</stp>
        <stp>0</stp>
        <stp>all</stp>
        <stp/>
        <stp/>
        <stp/>
        <stp>T</stp>
        <tr r="J145" s="1"/>
      </tp>
      <tp>
        <v>-1.3173895419538015</v>
        <stp/>
        <stp>StudyData</stp>
        <stp>S.DPZ</stp>
        <stp>PCB</stp>
        <stp>BaseType=Index,Index=1</stp>
        <stp>Close</stp>
        <stp>Q</stp>
        <stp>0</stp>
        <stp>all</stp>
        <stp/>
        <stp/>
        <stp/>
        <stp>T</stp>
        <tr r="L145" s="1"/>
      </tp>
      <tp>
        <v>-29.912192313228733</v>
        <stp/>
        <stp>StudyData</stp>
        <stp>S.DPZ</stp>
        <stp>PCB</stp>
        <stp>BaseType=Index,Index=1</stp>
        <stp>Close</stp>
        <stp>A</stp>
        <stp>0</stp>
        <stp>all</stp>
        <stp/>
        <stp/>
        <stp/>
        <stp>T</stp>
        <tr r="M145" s="1"/>
      </tp>
      <tp>
        <v>-14.593930889317667</v>
        <stp/>
        <stp>StudyData</stp>
        <stp>S.DPZ</stp>
        <stp>PCB</stp>
        <stp>BaseType=Index,Index=1</stp>
        <stp>Close</stp>
        <stp>M</stp>
        <stp>0</stp>
        <stp>all</stp>
        <stp/>
        <stp/>
        <stp/>
        <stp>T</stp>
        <tr r="K145" s="1"/>
      </tp>
      <tp t="s">
        <v>J B HUNT TRANSPORT C</v>
        <stp/>
        <stp>ContractData</stp>
        <stp>S.JBHT</stp>
        <stp>LongDescription</stp>
        <stp/>
        <stp>T</stp>
        <tr r="B259" s="1"/>
      </tp>
      <tp t="s">
        <v>JACK HENRY &amp; ASSOC</v>
        <stp/>
        <stp>ContractData</stp>
        <stp>S.JKHY</stp>
        <stp>LongDescription</stp>
        <stp/>
        <stp>T</stp>
        <tr r="B262" s="1"/>
      </tp>
      <tp>
        <v>5155992.5885979999</v>
        <stp/>
        <stp>StudyData</stp>
        <stp>S.IP</stp>
        <stp>MA</stp>
        <stp>InputChoice=Vol,MAType=Sim,Period=21</stp>
        <stp>MA</stp>
        <stp>D</stp>
        <stp>-1</stp>
        <stp>all</stp>
        <stp/>
        <stp/>
        <stp/>
        <stp>T</stp>
        <tr r="O250" s="1"/>
      </tp>
      <tp>
        <v>4401447.6790591897</v>
        <stp/>
        <stp>StudyData</stp>
        <stp>S.IR</stp>
        <stp>MA</stp>
        <stp>InputChoice=Vol,MAType=Sim,Period=21</stp>
        <stp>MA</stp>
        <stp>D</stp>
        <stp>-1</stp>
        <stp>all</stp>
        <stp/>
        <stp/>
        <stp/>
        <stp>T</stp>
        <tr r="O252" s="1"/>
      </tp>
      <tp>
        <v>1072844.6662783809</v>
        <stp/>
        <stp>StudyData</stp>
        <stp>S.IT</stp>
        <stp>MA</stp>
        <stp>InputChoice=Vol,MAType=Sim,Period=21</stp>
        <stp>MA</stp>
        <stp>D</stp>
        <stp>-1</stp>
        <stp>all</stp>
        <stp/>
        <stp/>
        <stp/>
        <stp>T</stp>
        <tr r="O255" s="1"/>
      </tp>
      <tp>
        <v>48.269047618999998</v>
        <stp/>
        <stp>StudyData</stp>
        <stp>S.CSX</stp>
        <stp>MA</stp>
        <stp>InputChoice=Close,MAType=Sim,Period=21</stp>
        <stp>MA</stp>
        <stp>D</stp>
        <stp/>
        <stp>all</stp>
        <stp/>
        <stp/>
        <stp/>
        <stp>T</stp>
        <tr r="Q120" s="1"/>
      </tp>
      <tp>
        <v>45.136190476199999</v>
        <stp/>
        <stp>StudyData</stp>
        <stp>S.BSX</stp>
        <stp>MA</stp>
        <stp>InputChoice=Close,MAType=Sim,Period=21</stp>
        <stp>MA</stp>
        <stp>D</stp>
        <stp/>
        <stp>all</stp>
        <stp/>
        <stp/>
        <stp/>
        <stp>T</stp>
        <tr r="Q71" s="1"/>
      </tp>
      <tp>
        <v>258.22333333329999</v>
        <stp/>
        <stp>StudyData</stp>
        <stp>S.PSX</stp>
        <stp>MA</stp>
        <stp>InputChoice=Close,MAType=Sim,Period=21</stp>
        <stp>MA</stp>
        <stp>D</stp>
        <stp/>
        <stp>all</stp>
        <stp/>
        <stp/>
        <stp/>
        <stp>T</stp>
        <tr r="Q382" s="1"/>
      </tp>
      <tp>
        <v>171.78380952379999</v>
        <stp/>
        <stp>StudyData</stp>
        <stp>S.HSY</stp>
        <stp>MA</stp>
        <stp>InputChoice=Close,MAType=Sim,Period=21</stp>
        <stp>MA</stp>
        <stp>D</stp>
        <stp/>
        <stp>all</stp>
        <stp/>
        <stp/>
        <stp/>
        <stp>T</stp>
        <tr r="Q235" s="1"/>
      </tp>
      <tp>
        <v>275.00285714289998</v>
        <stp/>
        <stp>StudyData</stp>
        <stp>S.ESS</stp>
        <stp>MA</stp>
        <stp>InputChoice=Close,MAType=Sim,Period=21</stp>
        <stp>MA</stp>
        <stp>D</stp>
        <stp/>
        <stp>all</stp>
        <stp/>
        <stp/>
        <stp/>
        <stp>T</stp>
        <tr r="Q168" s="1"/>
      </tp>
      <tp>
        <v>22.108095238099999</v>
        <stp/>
        <stp>StudyData</stp>
        <stp>S.HST</stp>
        <stp>MA</stp>
        <stp>InputChoice=Close,MAType=Sim,Period=21</stp>
        <stp>MA</stp>
        <stp>D</stp>
        <stp/>
        <stp>all</stp>
        <stp/>
        <stp/>
        <stp/>
        <stp>T</stp>
        <tr r="Q234" s="1"/>
      </tp>
      <tp>
        <v>354.38428571430001</v>
        <stp/>
        <stp>StudyData</stp>
        <stp>S.WST</stp>
        <stp>MA</stp>
        <stp>InputChoice=Close,MAType=Sim,Period=21</stp>
        <stp>MA</stp>
        <stp>D</stp>
        <stp/>
        <stp>all</stp>
        <stp/>
        <stp/>
        <stp/>
        <stp>T</stp>
        <tr r="Q493" s="1"/>
      </tp>
      <tp>
        <v>142.3176190476</v>
        <stp/>
        <stp>StudyData</stp>
        <stp>S.VST</stp>
        <stp>MA</stp>
        <stp>InputChoice=Close,MAType=Sim,Period=21</stp>
        <stp>MA</stp>
        <stp>D</stp>
        <stp/>
        <stp>all</stp>
        <stp/>
        <stp/>
        <stp/>
        <stp>T</stp>
        <tr r="Q476" s="1"/>
      </tp>
      <tp>
        <v>466.8557142857</v>
        <stp/>
        <stp>StudyData</stp>
        <stp>S.MSI</stp>
        <stp>MA</stp>
        <stp>InputChoice=Close,MAType=Sim,Period=21</stp>
        <stp>MA</stp>
        <stp>D</stp>
        <stp/>
        <stp>all</stp>
        <stp/>
        <stp/>
        <stp/>
        <stp>T</stp>
        <tr r="Q323" s="1"/>
      </tp>
      <tp>
        <v>52.623333333300003</v>
        <stp/>
        <stp>StudyData</stp>
        <stp>S.TSN</stp>
        <stp>MA</stp>
        <stp>InputChoice=Close,MAType=Sim,Period=21</stp>
        <stp>MA</stp>
        <stp>D</stp>
        <stp/>
        <stp>all</stp>
        <stp/>
        <stp/>
        <stp/>
        <stp>T</stp>
        <tr r="Q449" s="1"/>
      </tp>
      <tp>
        <v>226.4304761905</v>
        <stp/>
        <stp>StudyData</stp>
        <stp>S.WSM</stp>
        <stp>MA</stp>
        <stp>InputChoice=Close,MAType=Sim,Period=21</stp>
        <stp>MA</stp>
        <stp>D</stp>
        <stp/>
        <stp>all</stp>
        <stp/>
        <stp/>
        <stp/>
        <stp>T</stp>
        <tr r="Q492" s="1"/>
      </tp>
      <tp>
        <v>61.197142857099998</v>
        <stp/>
        <stp>StudyData</stp>
        <stp>S.USB</stp>
        <stp>MA</stp>
        <stp>InputChoice=Close,MAType=Sim,Period=21</stp>
        <stp>MA</stp>
        <stp>D</stp>
        <stp/>
        <stp>all</stp>
        <stp/>
        <stp/>
        <stp/>
        <stp>T</stp>
        <tr r="Q464" s="1"/>
      </tp>
      <tp>
        <v>322.58190476189998</v>
        <stp/>
        <stp>StudyData</stp>
        <stp>S.NSC</stp>
        <stp>MA</stp>
        <stp>InputChoice=Close,MAType=Sim,Period=21</stp>
        <stp>MA</stp>
        <stp>D</stp>
        <stp/>
        <stp>all</stp>
        <stp/>
        <stp/>
        <stp/>
        <stp>T</stp>
        <tr r="Q338" s="1"/>
      </tp>
      <tp>
        <v>297.0080952381</v>
        <stp/>
        <stp>StudyData</stp>
        <stp>S.PSA</stp>
        <stp>MA</stp>
        <stp>InputChoice=Close,MAType=Sim,Period=21</stp>
        <stp>MA</stp>
        <stp>D</stp>
        <stp/>
        <stp>all</stp>
        <stp/>
        <stp/>
        <stp/>
        <stp>T</stp>
        <tr r="Q380" s="1"/>
      </tp>
      <tp>
        <v>219.43380952379999</v>
        <stp/>
        <stp>StudyData</stp>
        <stp>S.RSG</stp>
        <stp>MA</stp>
        <stp>InputChoice=Close,MAType=Sim,Period=21</stp>
        <stp>MA</stp>
        <stp>D</stp>
        <stp/>
        <stp>all</stp>
        <stp/>
        <stp/>
        <stp/>
        <stp>T</stp>
        <tr r="Q400" s="1"/>
      </tp>
      <tp t="s">
        <v/>
        <stp/>
        <stp>StudyData</stp>
        <stp>S.SYY</stp>
        <stp>PCB</stp>
        <stp>BaseType=Index,Index=1</stp>
        <stp>Close</stp>
        <stp>W</stp>
        <stp>0</stp>
        <stp>all</stp>
        <stp/>
        <stp/>
        <stp/>
        <stp>T</stp>
        <tr r="J428" s="1"/>
      </tp>
      <tp>
        <v>-6.1258674324000841</v>
        <stp/>
        <stp>StudyData</stp>
        <stp>S.SYY</stp>
        <stp>PCB</stp>
        <stp>BaseType=Index,Index=1</stp>
        <stp>Close</stp>
        <stp>Q</stp>
        <stp>0</stp>
        <stp>all</stp>
        <stp/>
        <stp/>
        <stp/>
        <stp>T</stp>
        <tr r="L428" s="1"/>
      </tp>
      <tp>
        <v>-3.2313764183522329</v>
        <stp/>
        <stp>StudyData</stp>
        <stp>S.SYY</stp>
        <stp>PCB</stp>
        <stp>BaseType=Index,Index=1</stp>
        <stp>Close</stp>
        <stp>M</stp>
        <stp>0</stp>
        <stp>all</stp>
        <stp/>
        <stp/>
        <stp/>
        <stp>T</stp>
        <tr r="K428" s="1"/>
      </tp>
      <tp>
        <v>6.4730628307775966</v>
        <stp/>
        <stp>StudyData</stp>
        <stp>S.SYY</stp>
        <stp>PCB</stp>
        <stp>BaseType=Index,Index=1</stp>
        <stp>Close</stp>
        <stp>A</stp>
        <stp>0</stp>
        <stp>all</stp>
        <stp/>
        <stp/>
        <stp/>
        <stp>T</stp>
        <tr r="M428" s="1"/>
      </tp>
      <tp>
        <v>20.249446870166224</v>
        <stp/>
        <stp>StudyData</stp>
        <stp>S.TDY</stp>
        <stp>PCB</stp>
        <stp>BaseType=Index,Index=1</stp>
        <stp>Close</stp>
        <stp>A</stp>
        <stp>0</stp>
        <stp>all</stp>
        <stp/>
        <stp/>
        <stp/>
        <stp>T</stp>
        <tr r="M431" s="1"/>
      </tp>
      <tp>
        <v>0.19577453299615497</v>
        <stp/>
        <stp>StudyData</stp>
        <stp>S.TDY</stp>
        <stp>PCB</stp>
        <stp>BaseType=Index,Index=1</stp>
        <stp>Close</stp>
        <stp>M</stp>
        <stp>0</stp>
        <stp>all</stp>
        <stp/>
        <stp/>
        <stp/>
        <stp>T</stp>
        <tr r="K431" s="1"/>
      </tp>
      <tp>
        <v>-7.9097315939421211</v>
        <stp/>
        <stp>StudyData</stp>
        <stp>S.TDY</stp>
        <stp>PCB</stp>
        <stp>BaseType=Index,Index=1</stp>
        <stp>Close</stp>
        <stp>Q</stp>
        <stp>0</stp>
        <stp>all</stp>
        <stp/>
        <stp/>
        <stp/>
        <stp>T</stp>
        <tr r="L431" s="1"/>
      </tp>
      <tp t="s">
        <v/>
        <stp/>
        <stp>StudyData</stp>
        <stp>S.TDY</stp>
        <stp>PCB</stp>
        <stp>BaseType=Index,Index=1</stp>
        <stp>Close</stp>
        <stp>W</stp>
        <stp>0</stp>
        <stp>all</stp>
        <stp/>
        <stp/>
        <stp/>
        <stp>T</stp>
        <tr r="J431" s="1"/>
      </tp>
      <tp t="s">
        <v/>
        <stp/>
        <stp>StudyData</stp>
        <stp>S.HSY</stp>
        <stp>PCB</stp>
        <stp>BaseType=Index,Index=1</stp>
        <stp>Close</stp>
        <stp>W</stp>
        <stp>0</stp>
        <stp>all</stp>
        <stp/>
        <stp/>
        <stp/>
        <stp>T</stp>
        <tr r="J235" s="1"/>
      </tp>
      <tp>
        <v>-5.1752636078654959</v>
        <stp/>
        <stp>StudyData</stp>
        <stp>S.HSY</stp>
        <stp>PCB</stp>
        <stp>BaseType=Index,Index=1</stp>
        <stp>Close</stp>
        <stp>Q</stp>
        <stp>0</stp>
        <stp>all</stp>
        <stp/>
        <stp/>
        <stp/>
        <stp>T</stp>
        <tr r="L235" s="1"/>
      </tp>
      <tp>
        <v>-8.577865699527413</v>
        <stp/>
        <stp>StudyData</stp>
        <stp>S.HSY</stp>
        <stp>PCB</stp>
        <stp>BaseType=Index,Index=1</stp>
        <stp>Close</stp>
        <stp>A</stp>
        <stp>0</stp>
        <stp>all</stp>
        <stp/>
        <stp/>
        <stp/>
        <stp>T</stp>
        <tr r="M235" s="1"/>
      </tp>
      <tp>
        <v>-5.5842460700300798</v>
        <stp/>
        <stp>StudyData</stp>
        <stp>S.HSY</stp>
        <stp>PCB</stp>
        <stp>BaseType=Index,Index=1</stp>
        <stp>Close</stp>
        <stp>M</stp>
        <stp>0</stp>
        <stp>all</stp>
        <stp/>
        <stp/>
        <stp/>
        <stp>T</stp>
        <tr r="K235" s="1"/>
      </tp>
      <tp>
        <v>-0.14534883720930783</v>
        <stp/>
        <stp>StudyData</stp>
        <stp>S.KEY</stp>
        <stp>PCB</stp>
        <stp>BaseType=Index,Index=1</stp>
        <stp>Close</stp>
        <stp>A</stp>
        <stp>0</stp>
        <stp>all</stp>
        <stp/>
        <stp/>
        <stp/>
        <stp>T</stp>
        <tr r="M266" s="1"/>
      </tp>
      <tp>
        <v>-4.6274872744099955</v>
        <stp/>
        <stp>StudyData</stp>
        <stp>S.KEY</stp>
        <stp>PCB</stp>
        <stp>BaseType=Index,Index=1</stp>
        <stp>Close</stp>
        <stp>M</stp>
        <stp>0</stp>
        <stp>all</stp>
        <stp/>
        <stp/>
        <stp/>
        <stp>T</stp>
        <tr r="K266" s="1"/>
      </tp>
      <tp>
        <v>-10.585683297180049</v>
        <stp/>
        <stp>StudyData</stp>
        <stp>S.KEY</stp>
        <stp>PCB</stp>
        <stp>BaseType=Index,Index=1</stp>
        <stp>Close</stp>
        <stp>Q</stp>
        <stp>0</stp>
        <stp>all</stp>
        <stp/>
        <stp/>
        <stp/>
        <stp>T</stp>
        <tr r="L266" s="1"/>
      </tp>
      <tp t="s">
        <v/>
        <stp/>
        <stp>StudyData</stp>
        <stp>S.KEY</stp>
        <stp>PCB</stp>
        <stp>BaseType=Index,Index=1</stp>
        <stp>Close</stp>
        <stp>W</stp>
        <stp>0</stp>
        <stp>all</stp>
        <stp/>
        <stp/>
        <stp/>
        <stp>T</stp>
        <tr r="J266" s="1"/>
      </tp>
      <tp>
        <v>2.3108244793512762</v>
        <stp/>
        <stp>StudyData</stp>
        <stp>S.LLY</stp>
        <stp>PCB</stp>
        <stp>BaseType=Index,Index=1</stp>
        <stp>Close</stp>
        <stp>M</stp>
        <stp>0</stp>
        <stp>all</stp>
        <stp/>
        <stp/>
        <stp/>
        <stp>T</stp>
        <tr r="K285" s="1"/>
      </tp>
      <tp>
        <v>10.122082852570063</v>
        <stp/>
        <stp>StudyData</stp>
        <stp>S.LLY</stp>
        <stp>PCB</stp>
        <stp>BaseType=Index,Index=1</stp>
        <stp>Close</stp>
        <stp>A</stp>
        <stp>0</stp>
        <stp>all</stp>
        <stp/>
        <stp/>
        <stp/>
        <stp>T</stp>
        <tr r="M285" s="1"/>
      </tp>
      <tp>
        <v>-1.3314657795786355</v>
        <stp/>
        <stp>StudyData</stp>
        <stp>S.LLY</stp>
        <stp>PCB</stp>
        <stp>BaseType=Index,Index=1</stp>
        <stp>Close</stp>
        <stp>Q</stp>
        <stp>0</stp>
        <stp>all</stp>
        <stp/>
        <stp/>
        <stp/>
        <stp>T</stp>
        <tr r="L285" s="1"/>
      </tp>
      <tp t="s">
        <v/>
        <stp/>
        <stp>StudyData</stp>
        <stp>S.LLY</stp>
        <stp>PCB</stp>
        <stp>BaseType=Index,Index=1</stp>
        <stp>Close</stp>
        <stp>W</stp>
        <stp>0</stp>
        <stp>all</stp>
        <stp/>
        <stp/>
        <stp/>
        <stp>T</stp>
        <tr r="J285" s="1"/>
      </tp>
      <tp t="s">
        <v/>
        <stp/>
        <stp>StudyData</stp>
        <stp>S.OXY</stp>
        <stp>PCB</stp>
        <stp>BaseType=Index,Index=1</stp>
        <stp>Close</stp>
        <stp>W</stp>
        <stp>0</stp>
        <stp>all</stp>
        <stp/>
        <stp/>
        <stp/>
        <stp>T</stp>
        <tr r="J355" s="1"/>
      </tp>
      <tp>
        <v>17.068149063207741</v>
        <stp/>
        <stp>StudyData</stp>
        <stp>S.OXY</stp>
        <stp>PCB</stp>
        <stp>BaseType=Index,Index=1</stp>
        <stp>Close</stp>
        <stp>Q</stp>
        <stp>0</stp>
        <stp>all</stp>
        <stp/>
        <stp/>
        <stp/>
        <stp>T</stp>
        <tr r="L355" s="1"/>
      </tp>
      <tp>
        <v>-5.5167829843801934</v>
        <stp/>
        <stp>StudyData</stp>
        <stp>S.OXY</stp>
        <stp>PCB</stp>
        <stp>BaseType=Index,Index=1</stp>
        <stp>Close</stp>
        <stp>M</stp>
        <stp>0</stp>
        <stp>all</stp>
        <stp/>
        <stp/>
        <stp/>
        <stp>T</stp>
        <tr r="K355" s="1"/>
      </tp>
      <tp>
        <v>38.278210116731529</v>
        <stp/>
        <stp>StudyData</stp>
        <stp>S.OXY</stp>
        <stp>PCB</stp>
        <stp>BaseType=Index,Index=1</stp>
        <stp>Close</stp>
        <stp>A</stp>
        <stp>0</stp>
        <stp>all</stp>
        <stp/>
        <stp/>
        <stp/>
        <stp>T</stp>
        <tr r="M355" s="1"/>
      </tp>
      <tp>
        <v>4.9214659685863928</v>
        <stp/>
        <stp>StudyData</stp>
        <stp>S.AVY</stp>
        <stp>PCB</stp>
        <stp>BaseType=Index,Index=1</stp>
        <stp>Close</stp>
        <stp>Q</stp>
        <stp>0</stp>
        <stp>all</stp>
        <stp/>
        <stp/>
        <stp/>
        <stp>T</stp>
        <tr r="L47" s="1"/>
      </tp>
      <tp t="s">
        <v/>
        <stp/>
        <stp>StudyData</stp>
        <stp>S.AVY</stp>
        <stp>PCB</stp>
        <stp>BaseType=Index,Index=1</stp>
        <stp>Close</stp>
        <stp>W</stp>
        <stp>0</stp>
        <stp>all</stp>
        <stp/>
        <stp/>
        <stp/>
        <stp>T</stp>
        <tr r="J47" s="1"/>
      </tp>
      <tp>
        <v>-6.3448427534638183</v>
        <stp/>
        <stp>StudyData</stp>
        <stp>S.AVY</stp>
        <stp>PCB</stp>
        <stp>BaseType=Index,Index=1</stp>
        <stp>Close</stp>
        <stp>A</stp>
        <stp>0</stp>
        <stp>all</stp>
        <stp/>
        <stp/>
        <stp/>
        <stp>T</stp>
        <tr r="M47" s="1"/>
      </tp>
      <tp>
        <v>-2.1652978002412326</v>
        <stp/>
        <stp>StudyData</stp>
        <stp>S.AVY</stp>
        <stp>PCB</stp>
        <stp>BaseType=Index,Index=1</stp>
        <stp>Close</stp>
        <stp>M</stp>
        <stp>0</stp>
        <stp>all</stp>
        <stp/>
        <stp/>
        <stp/>
        <stp>T</stp>
        <tr r="K47" s="1"/>
      </tp>
      <tp>
        <v>35.230838189152841</v>
        <stp/>
        <stp>StudyData</stp>
        <stp>S.BBY</stp>
        <stp>PCB</stp>
        <stp>BaseType=Index,Index=1</stp>
        <stp>Close</stp>
        <stp>A</stp>
        <stp>0</stp>
        <stp>all</stp>
        <stp/>
        <stp/>
        <stp/>
        <stp>T</stp>
        <tr r="M56" s="1"/>
      </tp>
      <tp>
        <v>-6.9010416666666643</v>
        <stp/>
        <stp>StudyData</stp>
        <stp>S.BNY</stp>
        <stp>PCB</stp>
        <stp>BaseType=Index,Index=1</stp>
        <stp>Close</stp>
        <stp>M</stp>
        <stp>0</stp>
        <stp>all</stp>
        <stp/>
        <stp/>
        <stp/>
        <stp>T</stp>
        <tr r="K67" s="1"/>
      </tp>
      <tp>
        <v>-5.9122885795539633</v>
        <stp/>
        <stp>StudyData</stp>
        <stp>S.BMY</stp>
        <stp>PCB</stp>
        <stp>BaseType=Index,Index=1</stp>
        <stp>Close</stp>
        <stp>M</stp>
        <stp>0</stp>
        <stp>all</stp>
        <stp/>
        <stp/>
        <stp/>
        <stp>T</stp>
        <tr r="K66" s="1"/>
      </tp>
      <tp>
        <v>12.925764192139736</v>
        <stp/>
        <stp>StudyData</stp>
        <stp>S.BBY</stp>
        <stp>PCB</stp>
        <stp>BaseType=Index,Index=1</stp>
        <stp>Close</stp>
        <stp>M</stp>
        <stp>0</stp>
        <stp>all</stp>
        <stp/>
        <stp/>
        <stp/>
        <stp>T</stp>
        <tr r="K56" s="1"/>
      </tp>
      <tp>
        <v>29.339305711086226</v>
        <stp/>
        <stp>StudyData</stp>
        <stp>S.BNY</stp>
        <stp>PCB</stp>
        <stp>BaseType=Index,Index=1</stp>
        <stp>Close</stp>
        <stp>A</stp>
        <stp>0</stp>
        <stp>all</stp>
        <stp/>
        <stp/>
        <stp/>
        <stp>T</stp>
        <tr r="M67" s="1"/>
      </tp>
      <tp>
        <v>16.536892843900635</v>
        <stp/>
        <stp>StudyData</stp>
        <stp>S.BMY</stp>
        <stp>PCB</stp>
        <stp>BaseType=Index,Index=1</stp>
        <stp>Close</stp>
        <stp>A</stp>
        <stp>0</stp>
        <stp>all</stp>
        <stp/>
        <stp/>
        <stp/>
        <stp>T</stp>
        <tr r="M66" s="1"/>
      </tp>
      <tp t="s">
        <v/>
        <stp/>
        <stp>StudyData</stp>
        <stp>S.BBY</stp>
        <stp>PCB</stp>
        <stp>BaseType=Index,Index=1</stp>
        <stp>Close</stp>
        <stp>W</stp>
        <stp>0</stp>
        <stp>all</stp>
        <stp/>
        <stp/>
        <stp/>
        <stp>T</stp>
        <tr r="J56" s="1"/>
      </tp>
      <tp>
        <v>19.280442804428056</v>
        <stp/>
        <stp>StudyData</stp>
        <stp>S.BBY</stp>
        <stp>PCB</stp>
        <stp>BaseType=Index,Index=1</stp>
        <stp>Close</stp>
        <stp>Q</stp>
        <stp>0</stp>
        <stp>all</stp>
        <stp/>
        <stp/>
        <stp/>
        <stp>T</stp>
        <tr r="L56" s="1"/>
      </tp>
      <tp>
        <v>3.8309937072124969</v>
        <stp/>
        <stp>StudyData</stp>
        <stp>S.BNY</stp>
        <stp>PCB</stp>
        <stp>BaseType=Index,Index=1</stp>
        <stp>Close</stp>
        <stp>Q</stp>
        <stp>0</stp>
        <stp>all</stp>
        <stp/>
        <stp/>
        <stp/>
        <stp>T</stp>
        <tr r="L67" s="1"/>
      </tp>
      <tp>
        <v>9.0940645609163386</v>
        <stp/>
        <stp>StudyData</stp>
        <stp>S.BMY</stp>
        <stp>PCB</stp>
        <stp>BaseType=Index,Index=1</stp>
        <stp>Close</stp>
        <stp>Q</stp>
        <stp>0</stp>
        <stp>all</stp>
        <stp/>
        <stp/>
        <stp/>
        <stp>T</stp>
        <tr r="L66" s="1"/>
      </tp>
      <tp t="s">
        <v/>
        <stp/>
        <stp>StudyData</stp>
        <stp>S.BMY</stp>
        <stp>PCB</stp>
        <stp>BaseType=Index,Index=1</stp>
        <stp>Close</stp>
        <stp>W</stp>
        <stp>0</stp>
        <stp>all</stp>
        <stp/>
        <stp/>
        <stp/>
        <stp>T</stp>
        <tr r="J66" s="1"/>
      </tp>
      <tp t="s">
        <v/>
        <stp/>
        <stp>StudyData</stp>
        <stp>S.BNY</stp>
        <stp>PCB</stp>
        <stp>BaseType=Index,Index=1</stp>
        <stp>Close</stp>
        <stp>W</stp>
        <stp>0</stp>
        <stp>all</stp>
        <stp/>
        <stp/>
        <stp/>
        <stp>T</stp>
        <tr r="J67" s="1"/>
      </tp>
      <tp t="s">
        <v>IDEXX LABORATORIES</v>
        <stp/>
        <stp>ContractData</stp>
        <stp>S.IDXX</stp>
        <stp>LongDescription</stp>
        <stp/>
        <stp>T</stp>
        <tr r="B242" s="1"/>
      </tp>
      <tp t="s">
        <v>INTERACTV BRKS CM A</v>
        <stp/>
        <stp>ContractData</stp>
        <stp>S.IBKR</stp>
        <stp>LongDescription</stp>
        <stp/>
        <stp>T</stp>
        <tr r="B239" s="1"/>
      </tp>
      <tp t="s">
        <v>ILLUMINA, INC.</v>
        <stp/>
        <stp>ContractData</stp>
        <stp>S.ILMN</stp>
        <stp>LongDescription</stp>
        <stp/>
        <stp>T</stp>
        <tr r="B245" s="1"/>
      </tp>
      <tp t="s">
        <v>Incyte Corporation</v>
        <stp/>
        <stp>ContractData</stp>
        <stp>S.INCY</stp>
        <stp>LongDescription</stp>
        <stp/>
        <stp>T</stp>
        <tr r="B246" s="1"/>
      </tp>
      <tp t="s">
        <v>Invitation Homes Inc.</v>
        <stp/>
        <stp>ContractData</stp>
        <stp>S.INVH</stp>
        <stp>LongDescription</stp>
        <stp/>
        <stp>T</stp>
        <tr r="B249" s="1"/>
      </tp>
      <tp t="s">
        <v>INTUIT INC</v>
        <stp/>
        <stp>ContractData</stp>
        <stp>S.INTU</stp>
        <stp>LongDescription</stp>
        <stp/>
        <stp>T</stp>
        <tr r="B248" s="1"/>
      </tp>
      <tp t="s">
        <v>INTEL CORP</v>
        <stp/>
        <stp>ContractData</stp>
        <stp>S.INTC</stp>
        <stp>LongDescription</stp>
        <stp/>
        <stp>T</stp>
        <tr r="B247" s="1"/>
      </tp>
      <tp t="s">
        <v>INTUITIVE SURG, INC.</v>
        <stp/>
        <stp>ContractData</stp>
        <stp>S.ISRG</stp>
        <stp>LongDescription</stp>
        <stp/>
        <stp>T</stp>
        <tr r="B254" s="1"/>
      </tp>
      <tp>
        <v>316.54857142859998</v>
        <stp/>
        <stp>StudyData</stp>
        <stp>S.DPZ</stp>
        <stp>MA</stp>
        <stp>InputChoice=Close,MAType=Sim,Period=21</stp>
        <stp>MA</stp>
        <stp>D</stp>
        <stp/>
        <stp>all</stp>
        <stp/>
        <stp/>
        <stp/>
        <stp>T</stp>
        <tr r="Q145" s="1"/>
      </tp>
      <tp>
        <v>117.36190476190001</v>
        <stp/>
        <stp>StudyData</stp>
        <stp>S.TPR</stp>
        <stp>MA</stp>
        <stp>InputChoice=Close,MAType=Sim,Period=21</stp>
        <stp>MA</stp>
        <stp>D</stp>
        <stp/>
        <stp>all</stp>
        <stp/>
        <stp/>
        <stp/>
        <stp>T</stp>
        <tr r="Q442" s="1"/>
      </tp>
      <tp>
        <v>99.532857142899999</v>
        <stp/>
        <stp>StudyData</stp>
        <stp>S.UPS</stp>
        <stp>MA</stp>
        <stp>InputChoice=Close,MAType=Sim,Period=21</stp>
        <stp>MA</stp>
        <stp>D</stp>
        <stp/>
        <stp>all</stp>
        <stp/>
        <stp/>
        <stp/>
        <stp>T</stp>
        <tr r="Q462" s="1"/>
      </tp>
      <tp>
        <v>318.11</v>
        <stp/>
        <stp>StudyData</stp>
        <stp>S.APP</stp>
        <stp>MA</stp>
        <stp>InputChoice=Close,MAType=Sim,Period=21</stp>
        <stp>MA</stp>
        <stp>D</stp>
        <stp/>
        <stp>all</stp>
        <stp/>
        <stp/>
        <stp/>
        <stp>T</stp>
        <tr r="Q41" s="1"/>
      </tp>
      <tp>
        <v>32.413333333300002</v>
        <stp/>
        <stp>StudyData</stp>
        <stp>S.HPQ</stp>
        <stp>MA</stp>
        <stp>InputChoice=Close,MAType=Sim,Period=21</stp>
        <stp>MA</stp>
        <stp>D</stp>
        <stp/>
        <stp>all</stp>
        <stp/>
        <stp/>
        <stp/>
        <stp>T</stp>
        <tr r="Q231" s="1"/>
      </tp>
      <tp>
        <v>102.2261904762</v>
        <stp/>
        <stp>StudyData</stp>
        <stp>S.CPT</stp>
        <stp>MA</stp>
        <stp>InputChoice=Close,MAType=Sim,Period=21</stp>
        <stp>MA</stp>
        <stp>D</stp>
        <stp/>
        <stp>all</stp>
        <stp/>
        <stp/>
        <stp/>
        <stp>T</stp>
        <tr r="Q113" s="1"/>
      </tp>
      <tp>
        <v>80.8704761905</v>
        <stp/>
        <stp>StudyData</stp>
        <stp>S.APH</stp>
        <stp>MA</stp>
        <stp>InputChoice=Close,MAType=Sim,Period=21</stp>
        <stp>MA</stp>
        <stp>D</stp>
        <stp/>
        <stp>all</stp>
        <stp/>
        <stp/>
        <stp/>
        <stp>T</stp>
        <tr r="Q39" s="1"/>
      </tp>
      <tp>
        <v>88.181428571400005</v>
        <stp/>
        <stp>StudyData</stp>
        <stp>S.GPN</stp>
        <stp>MA</stp>
        <stp>InputChoice=Close,MAType=Sim,Period=21</stp>
        <stp>MA</stp>
        <stp>D</stp>
        <stp/>
        <stp>all</stp>
        <stp/>
        <stp/>
        <stp/>
        <stp>T</stp>
        <tr r="Q215" s="1"/>
      </tp>
      <tp>
        <v>128.36571428569999</v>
        <stp/>
        <stp>StudyData</stp>
        <stp>S.APO</stp>
        <stp>MA</stp>
        <stp>InputChoice=Close,MAType=Sim,Period=21</stp>
        <stp>MA</stp>
        <stp>D</stp>
        <stp/>
        <stp>all</stp>
        <stp/>
        <stp/>
        <stp/>
        <stp>T</stp>
        <tr r="Q40" s="1"/>
      </tp>
      <tp>
        <v>33.669523809499999</v>
        <stp/>
        <stp>StudyData</stp>
        <stp>S.PPL</stp>
        <stp>MA</stp>
        <stp>InputChoice=Close,MAType=Sim,Period=21</stp>
        <stp>MA</stp>
        <stp>D</stp>
        <stp/>
        <stp>all</stp>
        <stp/>
        <stp/>
        <stp/>
        <stp>T</stp>
        <tr r="Q378" s="1"/>
      </tp>
      <tp>
        <v>359.97904761900003</v>
        <stp/>
        <stp>StudyData</stp>
        <stp>S.TPL</stp>
        <stp>MA</stp>
        <stp>InputChoice=Close,MAType=Sim,Period=21</stp>
        <stp>MA</stp>
        <stp>D</stp>
        <stp/>
        <stp>all</stp>
        <stp/>
        <stp/>
        <stp/>
        <stp>T</stp>
        <tr r="Q441" s="1"/>
      </tp>
      <tp>
        <v>350.870952381</v>
        <stp/>
        <stp>StudyData</stp>
        <stp>S.JPM</stp>
        <stp>MA</stp>
        <stp>InputChoice=Close,MAType=Sim,Period=21</stp>
        <stp>MA</stp>
        <stp>D</stp>
        <stp/>
        <stp>all</stp>
        <stp/>
        <stp/>
        <stp/>
        <stp>T</stp>
        <tr r="Q264" s="1"/>
      </tp>
      <tp>
        <v>395.27666666670001</v>
        <stp/>
        <stp>StudyData</stp>
        <stp>S.MPC</stp>
        <stp>MA</stp>
        <stp>InputChoice=Close,MAType=Sim,Period=21</stp>
        <stp>MA</stp>
        <stp>D</stp>
        <stp/>
        <stp>all</stp>
        <stp/>
        <stp/>
        <stp/>
        <stp>T</stp>
        <tr r="Q314" s="1"/>
      </tp>
      <tp>
        <v>132.61857142860001</v>
        <stp/>
        <stp>StudyData</stp>
        <stp>S.GPC</stp>
        <stp>MA</stp>
        <stp>InputChoice=Close,MAType=Sim,Period=21</stp>
        <stp>MA</stp>
        <stp>D</stp>
        <stp/>
        <stp>all</stp>
        <stp/>
        <stp/>
        <stp/>
        <stp>T</stp>
        <tr r="Q214" s="1"/>
      </tp>
      <tp>
        <v>44.086190476200002</v>
        <stp/>
        <stp>StudyData</stp>
        <stp>S.APA</stp>
        <stp>MA</stp>
        <stp>InputChoice=Close,MAType=Sim,Period=21</stp>
        <stp>MA</stp>
        <stp>D</stp>
        <stp/>
        <stp>all</stp>
        <stp/>
        <stp/>
        <stp/>
        <stp>T</stp>
        <tr r="Q37" s="1"/>
      </tp>
      <tp>
        <v>107.8314285714</v>
        <stp/>
        <stp>StudyData</stp>
        <stp>S.PPG</stp>
        <stp>MA</stp>
        <stp>InputChoice=Close,MAType=Sim,Period=21</stp>
        <stp>MA</stp>
        <stp>D</stp>
        <stp/>
        <stp>all</stp>
        <stp/>
        <stp/>
        <stp/>
        <stp>T</stp>
        <tr r="Q377" s="1"/>
      </tp>
      <tp>
        <v>207.00238095239999</v>
        <stp/>
        <stp>StudyData</stp>
        <stp>S.SPG</stp>
        <stp>MA</stp>
        <stp>InputChoice=Close,MAType=Sim,Period=21</stp>
        <stp>MA</stp>
        <stp>D</stp>
        <stp/>
        <stp>all</stp>
        <stp/>
        <stp/>
        <stp/>
        <stp>T</stp>
        <tr r="Q415" s="1"/>
      </tp>
      <tp>
        <v>293.01</v>
        <stp/>
        <stp>StudyData</stp>
        <stp>S.APD</stp>
        <stp>MA</stp>
        <stp>InputChoice=Close,MAType=Sim,Period=21</stp>
        <stp>MA</stp>
        <stp>D</stp>
        <stp/>
        <stp>all</stp>
        <stp/>
        <stp/>
        <stp/>
        <stp>T</stp>
        <tr r="Q38" s="1"/>
      </tp>
      <tp>
        <v>57.629047618999998</v>
        <stp/>
        <stp>StudyData</stp>
        <stp>S.HPE</stp>
        <stp>MA</stp>
        <stp>InputChoice=Close,MAType=Sim,Period=21</stp>
        <stp>MA</stp>
        <stp>D</stp>
        <stp/>
        <stp>all</stp>
        <stp/>
        <stp/>
        <stp/>
        <stp>T</stp>
        <tr r="Q230" s="1"/>
      </tp>
      <tp t="s">
        <v/>
        <stp/>
        <stp>StudyData</stp>
        <stp>S.PSX</stp>
        <stp>PCB</stp>
        <stp>BaseType=Index,Index=1</stp>
        <stp>Close</stp>
        <stp>W</stp>
        <stp>0</stp>
        <stp>all</stp>
        <stp/>
        <stp/>
        <stp/>
        <stp>T</stp>
        <tr r="J382" s="1"/>
      </tp>
      <tp>
        <v>51.28660159716059</v>
        <stp/>
        <stp>StudyData</stp>
        <stp>S.PSX</stp>
        <stp>PCB</stp>
        <stp>BaseType=Index,Index=1</stp>
        <stp>Close</stp>
        <stp>Q</stp>
        <stp>0</stp>
        <stp>all</stp>
        <stp/>
        <stp/>
        <stp/>
        <stp>T</stp>
        <tr r="L382" s="1"/>
      </tp>
      <tp>
        <v>98.194358338499697</v>
        <stp/>
        <stp>StudyData</stp>
        <stp>S.PSX</stp>
        <stp>PCB</stp>
        <stp>BaseType=Index,Index=1</stp>
        <stp>Close</stp>
        <stp>A</stp>
        <stp>0</stp>
        <stp>all</stp>
        <stp/>
        <stp/>
        <stp/>
        <stp>T</stp>
        <tr r="M382" s="1"/>
      </tp>
      <tp>
        <v>3.7188741990429017</v>
        <stp/>
        <stp>StudyData</stp>
        <stp>S.PSX</stp>
        <stp>PCB</stp>
        <stp>BaseType=Index,Index=1</stp>
        <stp>Close</stp>
        <stp>M</stp>
        <stp>0</stp>
        <stp>all</stp>
        <stp/>
        <stp/>
        <stp/>
        <stp>T</stp>
        <tr r="K382" s="1"/>
      </tp>
      <tp>
        <v>-4.9917098445595807</v>
        <stp/>
        <stp>StudyData</stp>
        <stp>S.STX</stp>
        <stp>PCB</stp>
        <stp>BaseType=Index,Index=1</stp>
        <stp>Close</stp>
        <stp>Q</stp>
        <stp>0</stp>
        <stp>all</stp>
        <stp/>
        <stp/>
        <stp/>
        <stp>T</stp>
        <tr r="L421" s="1"/>
      </tp>
      <tp t="s">
        <v/>
        <stp/>
        <stp>StudyData</stp>
        <stp>S.STX</stp>
        <stp>PCB</stp>
        <stp>BaseType=Index,Index=1</stp>
        <stp>Close</stp>
        <stp>W</stp>
        <stp>0</stp>
        <stp>all</stp>
        <stp/>
        <stp/>
        <stp/>
        <stp>T</stp>
        <tr r="J421" s="1"/>
      </tp>
      <tp>
        <v>232.92058535168309</v>
        <stp/>
        <stp>StudyData</stp>
        <stp>S.STX</stp>
        <stp>PCB</stp>
        <stp>BaseType=Index,Index=1</stp>
        <stp>Close</stp>
        <stp>A</stp>
        <stp>0</stp>
        <stp>all</stp>
        <stp/>
        <stp/>
        <stp/>
        <stp>T</stp>
        <tr r="M421" s="1"/>
      </tp>
      <tp>
        <v>10.677466863033878</v>
        <stp/>
        <stp>StudyData</stp>
        <stp>S.STX</stp>
        <stp>PCB</stp>
        <stp>BaseType=Index,Index=1</stp>
        <stp>Close</stp>
        <stp>M</stp>
        <stp>0</stp>
        <stp>all</stp>
        <stp/>
        <stp/>
        <stp/>
        <stp>T</stp>
        <tr r="K421" s="1"/>
      </tp>
      <tp>
        <v>-0.17393137616612242</v>
        <stp/>
        <stp>StudyData</stp>
        <stp>S.RTX</stp>
        <stp>PCB</stp>
        <stp>BaseType=Index,Index=1</stp>
        <stp>Close</stp>
        <stp>Q</stp>
        <stp>0</stp>
        <stp>all</stp>
        <stp/>
        <stp/>
        <stp/>
        <stp>T</stp>
        <tr r="L401" s="1"/>
      </tp>
      <tp t="s">
        <v/>
        <stp/>
        <stp>StudyData</stp>
        <stp>S.RTX</stp>
        <stp>PCB</stp>
        <stp>BaseType=Index,Index=1</stp>
        <stp>Close</stp>
        <stp>W</stp>
        <stp>0</stp>
        <stp>all</stp>
        <stp/>
        <stp/>
        <stp/>
        <stp>T</stp>
        <tr r="J401" s="1"/>
      </tp>
      <tp>
        <v>3.2715376226826605</v>
        <stp/>
        <stp>StudyData</stp>
        <stp>S.RTX</stp>
        <stp>PCB</stp>
        <stp>BaseType=Index,Index=1</stp>
        <stp>Close</stp>
        <stp>A</stp>
        <stp>0</stp>
        <stp>all</stp>
        <stp/>
        <stp/>
        <stp/>
        <stp>T</stp>
        <tr r="M401" s="1"/>
      </tp>
      <tp>
        <v>-8.8239541712800325</v>
        <stp/>
        <stp>StudyData</stp>
        <stp>S.RTX</stp>
        <stp>PCB</stp>
        <stp>BaseType=Index,Index=1</stp>
        <stp>Close</stp>
        <stp>M</stp>
        <stp>0</stp>
        <stp>all</stp>
        <stp/>
        <stp/>
        <stp/>
        <stp>T</stp>
        <tr r="K401" s="1"/>
      </tp>
      <tp>
        <v>-2.8750653423941412</v>
        <stp/>
        <stp>StudyData</stp>
        <stp>S.TJX</stp>
        <stp>PCB</stp>
        <stp>BaseType=Index,Index=1</stp>
        <stp>Close</stp>
        <stp>M</stp>
        <stp>0</stp>
        <stp>all</stp>
        <stp/>
        <stp/>
        <stp/>
        <stp>T</stp>
        <tr r="K437" s="1"/>
      </tp>
      <tp>
        <v>-15.331033135863557</v>
        <stp/>
        <stp>StudyData</stp>
        <stp>S.TJX</stp>
        <stp>PCB</stp>
        <stp>BaseType=Index,Index=1</stp>
        <stp>Close</stp>
        <stp>A</stp>
        <stp>0</stp>
        <stp>all</stp>
        <stp/>
        <stp/>
        <stp/>
        <stp>T</stp>
        <tr r="M437" s="1"/>
      </tp>
      <tp t="s">
        <v/>
        <stp/>
        <stp>StudyData</stp>
        <stp>S.TJX</stp>
        <stp>PCB</stp>
        <stp>BaseType=Index,Index=1</stp>
        <stp>Close</stp>
        <stp>W</stp>
        <stp>0</stp>
        <stp>all</stp>
        <stp/>
        <stp/>
        <stp/>
        <stp>T</stp>
        <tr r="J437" s="1"/>
      </tp>
      <tp>
        <v>-14.151815181518151</v>
        <stp/>
        <stp>StudyData</stp>
        <stp>S.TJX</stp>
        <stp>PCB</stp>
        <stp>BaseType=Index,Index=1</stp>
        <stp>Close</stp>
        <stp>Q</stp>
        <stp>0</stp>
        <stp>all</stp>
        <stp/>
        <stp/>
        <stp/>
        <stp>T</stp>
        <tr r="L437" s="1"/>
      </tp>
      <tp>
        <v>29.302011914128368</v>
        <stp/>
        <stp>StudyData</stp>
        <stp>S.IEX</stp>
        <stp>PCB</stp>
        <stp>BaseType=Index,Index=1</stp>
        <stp>Close</stp>
        <stp>A</stp>
        <stp>0</stp>
        <stp>all</stp>
        <stp/>
        <stp/>
        <stp/>
        <stp>T</stp>
        <tr r="M243" s="1"/>
      </tp>
      <tp>
        <v>0.62981105668299409</v>
        <stp/>
        <stp>StudyData</stp>
        <stp>S.IEX</stp>
        <stp>PCB</stp>
        <stp>BaseType=Index,Index=1</stp>
        <stp>Close</stp>
        <stp>M</stp>
        <stp>0</stp>
        <stp>all</stp>
        <stp/>
        <stp/>
        <stp/>
        <stp>T</stp>
        <tr r="K243" s="1"/>
      </tp>
      <tp>
        <v>1.3791584049350056</v>
        <stp/>
        <stp>StudyData</stp>
        <stp>S.IEX</stp>
        <stp>PCB</stp>
        <stp>BaseType=Index,Index=1</stp>
        <stp>Close</stp>
        <stp>Q</stp>
        <stp>0</stp>
        <stp>all</stp>
        <stp/>
        <stp/>
        <stp/>
        <stp>T</stp>
        <tr r="L243" s="1"/>
      </tp>
      <tp t="s">
        <v/>
        <stp/>
        <stp>StudyData</stp>
        <stp>S.IEX</stp>
        <stp>PCB</stp>
        <stp>BaseType=Index,Index=1</stp>
        <stp>Close</stp>
        <stp>W</stp>
        <stp>0</stp>
        <stp>all</stp>
        <stp/>
        <stp/>
        <stp/>
        <stp>T</stp>
        <tr r="J243" s="1"/>
      </tp>
      <tp>
        <v>-10.726760563380282</v>
        <stp/>
        <stp>StudyData</stp>
        <stp>S.LHX</stp>
        <stp>PCB</stp>
        <stp>BaseType=Index,Index=1</stp>
        <stp>Close</stp>
        <stp>M</stp>
        <stp>0</stp>
        <stp>all</stp>
        <stp/>
        <stp/>
        <stp/>
        <stp>T</stp>
        <tr r="K281" s="1"/>
      </tp>
      <tp>
        <v>-19.034642504343086</v>
        <stp/>
        <stp>StudyData</stp>
        <stp>S.LHX</stp>
        <stp>PCB</stp>
        <stp>BaseType=Index,Index=1</stp>
        <stp>Close</stp>
        <stp>A</stp>
        <stp>0</stp>
        <stp>all</stp>
        <stp/>
        <stp/>
        <stp/>
        <stp>T</stp>
        <tr r="M281" s="1"/>
      </tp>
      <tp t="s">
        <v/>
        <stp/>
        <stp>StudyData</stp>
        <stp>S.LHX</stp>
        <stp>PCB</stp>
        <stp>BaseType=Index,Index=1</stp>
        <stp>Close</stp>
        <stp>W</stp>
        <stp>0</stp>
        <stp>all</stp>
        <stp/>
        <stp/>
        <stp/>
        <stp>T</stp>
        <tr r="J281" s="1"/>
      </tp>
      <tp>
        <v>-18.20434288860595</v>
        <stp/>
        <stp>StudyData</stp>
        <stp>S.LHX</stp>
        <stp>PCB</stp>
        <stp>BaseType=Index,Index=1</stp>
        <stp>Close</stp>
        <stp>Q</stp>
        <stp>0</stp>
        <stp>all</stp>
        <stp/>
        <stp/>
        <stp/>
        <stp>T</stp>
        <tr r="L281" s="1"/>
      </tp>
      <tp>
        <v>23.340974903474923</v>
        <stp/>
        <stp>StudyData</stp>
        <stp>S.CVX</stp>
        <stp>PCB</stp>
        <stp>BaseType=Index,Index=1</stp>
        <stp>Close</stp>
        <stp>Q</stp>
        <stp>0</stp>
        <stp>all</stp>
        <stp/>
        <stp/>
        <stp/>
        <stp>T</stp>
        <tr r="L126" s="1"/>
      </tp>
      <tp t="s">
        <v/>
        <stp/>
        <stp>StudyData</stp>
        <stp>S.CSX</stp>
        <stp>PCB</stp>
        <stp>BaseType=Index,Index=1</stp>
        <stp>Close</stp>
        <stp>W</stp>
        <stp>0</stp>
        <stp>all</stp>
        <stp/>
        <stp/>
        <stp/>
        <stp>T</stp>
        <tr r="J120" s="1"/>
      </tp>
      <tp>
        <v>-1.5779507679360405</v>
        <stp/>
        <stp>StudyData</stp>
        <stp>S.CSX</stp>
        <stp>PCB</stp>
        <stp>BaseType=Index,Index=1</stp>
        <stp>Close</stp>
        <stp>Q</stp>
        <stp>0</stp>
        <stp>all</stp>
        <stp/>
        <stp/>
        <stp/>
        <stp>T</stp>
        <tr r="L120" s="1"/>
      </tp>
      <tp>
        <v>-14.209664209664219</v>
        <stp/>
        <stp>StudyData</stp>
        <stp>S.CLX</stp>
        <stp>PCB</stp>
        <stp>BaseType=Index,Index=1</stp>
        <stp>Close</stp>
        <stp>M</stp>
        <stp>0</stp>
        <stp>all</stp>
        <stp/>
        <stp/>
        <stp/>
        <stp>T</stp>
        <tr r="K96" s="1"/>
      </tp>
      <tp t="s">
        <v/>
        <stp/>
        <stp>StudyData</stp>
        <stp>S.CVX</stp>
        <stp>PCB</stp>
        <stp>BaseType=Index,Index=1</stp>
        <stp>Close</stp>
        <stp>W</stp>
        <stp>0</stp>
        <stp>all</stp>
        <stp/>
        <stp/>
        <stp/>
        <stp>T</stp>
        <tr r="J126" s="1"/>
      </tp>
      <tp>
        <v>-16.889814539323616</v>
        <stp/>
        <stp>StudyData</stp>
        <stp>S.CLX</stp>
        <stp>PCB</stp>
        <stp>BaseType=Index,Index=1</stp>
        <stp>Close</stp>
        <stp>A</stp>
        <stp>0</stp>
        <stp>all</stp>
        <stp/>
        <stp/>
        <stp/>
        <stp>T</stp>
        <tr r="M96" s="1"/>
      </tp>
      <tp>
        <v>34.144741158716634</v>
        <stp/>
        <stp>StudyData</stp>
        <stp>S.CVX</stp>
        <stp>PCB</stp>
        <stp>BaseType=Index,Index=1</stp>
        <stp>Close</stp>
        <stp>A</stp>
        <stp>0</stp>
        <stp>all</stp>
        <stp/>
        <stp/>
        <stp/>
        <stp>T</stp>
        <tr r="M126" s="1"/>
      </tp>
      <tp>
        <v>29.048275862068969</v>
        <stp/>
        <stp>StudyData</stp>
        <stp>S.CSX</stp>
        <stp>PCB</stp>
        <stp>BaseType=Index,Index=1</stp>
        <stp>Close</stp>
        <stp>A</stp>
        <stp>0</stp>
        <stp>all</stp>
        <stp/>
        <stp/>
        <stp/>
        <stp>T</stp>
        <tr r="M120" s="1"/>
      </tp>
      <tp>
        <v>-7.3846763017224255</v>
        <stp/>
        <stp>StudyData</stp>
        <stp>S.CSX</stp>
        <stp>PCB</stp>
        <stp>BaseType=Index,Index=1</stp>
        <stp>Close</stp>
        <stp>M</stp>
        <stp>0</stp>
        <stp>all</stp>
        <stp/>
        <stp/>
        <stp/>
        <stp>T</stp>
        <tr r="K120" s="1"/>
      </tp>
      <tp>
        <v>-12.196144174350378</v>
        <stp/>
        <stp>StudyData</stp>
        <stp>S.CLX</stp>
        <stp>PCB</stp>
        <stp>BaseType=Index,Index=1</stp>
        <stp>Close</stp>
        <stp>Q</stp>
        <stp>0</stp>
        <stp>all</stp>
        <stp/>
        <stp/>
        <stp/>
        <stp>T</stp>
        <tr r="L96" s="1"/>
      </tp>
      <tp t="s">
        <v/>
        <stp/>
        <stp>StudyData</stp>
        <stp>S.CLX</stp>
        <stp>PCB</stp>
        <stp>BaseType=Index,Index=1</stp>
        <stp>Close</stp>
        <stp>W</stp>
        <stp>0</stp>
        <stp>all</stp>
        <stp/>
        <stp/>
        <stp/>
        <stp>T</stp>
        <tr r="J96" s="1"/>
      </tp>
      <tp>
        <v>-0.81983118269137356</v>
        <stp/>
        <stp>StudyData</stp>
        <stp>S.CVX</stp>
        <stp>PCB</stp>
        <stp>BaseType=Index,Index=1</stp>
        <stp>Close</stp>
        <stp>M</stp>
        <stp>0</stp>
        <stp>all</stp>
        <stp/>
        <stp/>
        <stp/>
        <stp>T</stp>
        <tr r="K126" s="1"/>
      </tp>
      <tp>
        <v>-5.2815994228886485</v>
        <stp/>
        <stp>StudyData</stp>
        <stp>S.BDX</stp>
        <stp>PCB</stp>
        <stp>BaseType=Index,Index=1</stp>
        <stp>Close</stp>
        <stp>A</stp>
        <stp>0</stp>
        <stp>all</stp>
        <stp/>
        <stp/>
        <stp/>
        <stp>T</stp>
        <tr r="M57" s="1"/>
      </tp>
      <tp t="s">
        <v/>
        <stp/>
        <stp>StudyData</stp>
        <stp>S.BSX</stp>
        <stp>PCB</stp>
        <stp>BaseType=Index,Index=1</stp>
        <stp>Close</stp>
        <stp>W</stp>
        <stp>0</stp>
        <stp>all</stp>
        <stp/>
        <stp/>
        <stp/>
        <stp>T</stp>
        <tr r="J71" s="1"/>
      </tp>
      <tp>
        <v>2.9053420805998176</v>
        <stp/>
        <stp>StudyData</stp>
        <stp>S.BSX</stp>
        <stp>PCB</stp>
        <stp>BaseType=Index,Index=1</stp>
        <stp>Close</stp>
        <stp>Q</stp>
        <stp>0</stp>
        <stp>all</stp>
        <stp/>
        <stp/>
        <stp/>
        <stp>T</stp>
        <tr r="L71" s="1"/>
      </tp>
      <tp>
        <v>22.291993720565156</v>
        <stp/>
        <stp>StudyData</stp>
        <stp>S.BAX</stp>
        <stp>PCB</stp>
        <stp>BaseType=Index,Index=1</stp>
        <stp>Close</stp>
        <stp>A</stp>
        <stp>0</stp>
        <stp>all</stp>
        <stp/>
        <stp/>
        <stp/>
        <stp>T</stp>
        <tr r="M55" s="1"/>
      </tp>
      <tp>
        <v>-10.115384615384611</v>
        <stp/>
        <stp>StudyData</stp>
        <stp>S.BAX</stp>
        <stp>PCB</stp>
        <stp>BaseType=Index,Index=1</stp>
        <stp>Close</stp>
        <stp>M</stp>
        <stp>0</stp>
        <stp>all</stp>
        <stp/>
        <stp/>
        <stp/>
        <stp>T</stp>
        <tr r="K55" s="1"/>
      </tp>
      <tp>
        <v>-2.2805805114029134</v>
        <stp/>
        <stp>StudyData</stp>
        <stp>S.BDX</stp>
        <stp>PCB</stp>
        <stp>BaseType=Index,Index=1</stp>
        <stp>Close</stp>
        <stp>M</stp>
        <stp>0</stp>
        <stp>all</stp>
        <stp/>
        <stp/>
        <stp/>
        <stp>T</stp>
        <tr r="K57" s="1"/>
      </tp>
      <tp t="s">
        <v/>
        <stp/>
        <stp>StudyData</stp>
        <stp>S.BAX</stp>
        <stp>PCB</stp>
        <stp>BaseType=Index,Index=1</stp>
        <stp>Close</stp>
        <stp>W</stp>
        <stp>0</stp>
        <stp>all</stp>
        <stp/>
        <stp/>
        <stp/>
        <stp>T</stp>
        <tr r="J55" s="1"/>
      </tp>
      <tp>
        <v>21.469635895063753</v>
        <stp/>
        <stp>StudyData</stp>
        <stp>S.BDX</stp>
        <stp>PCB</stp>
        <stp>BaseType=Index,Index=1</stp>
        <stp>Close</stp>
        <stp>Q</stp>
        <stp>0</stp>
        <stp>all</stp>
        <stp/>
        <stp/>
        <stp/>
        <stp>T</stp>
        <tr r="L57" s="1"/>
      </tp>
      <tp t="s">
        <v/>
        <stp/>
        <stp>StudyData</stp>
        <stp>S.BDX</stp>
        <stp>PCB</stp>
        <stp>BaseType=Index,Index=1</stp>
        <stp>Close</stp>
        <stp>W</stp>
        <stp>0</stp>
        <stp>all</stp>
        <stp/>
        <stp/>
        <stp/>
        <stp>T</stp>
        <tr r="J57" s="1"/>
      </tp>
      <tp>
        <v>-53.938122705820668</v>
        <stp/>
        <stp>StudyData</stp>
        <stp>S.BSX</stp>
        <stp>PCB</stp>
        <stp>BaseType=Index,Index=1</stp>
        <stp>Close</stp>
        <stp>A</stp>
        <stp>0</stp>
        <stp>all</stp>
        <stp/>
        <stp/>
        <stp/>
        <stp>T</stp>
        <tr r="M71" s="1"/>
      </tp>
      <tp>
        <v>9.6153846153846185</v>
        <stp/>
        <stp>StudyData</stp>
        <stp>S.BAX</stp>
        <stp>PCB</stp>
        <stp>BaseType=Index,Index=1</stp>
        <stp>Close</stp>
        <stp>Q</stp>
        <stp>0</stp>
        <stp>all</stp>
        <stp/>
        <stp/>
        <stp/>
        <stp>T</stp>
        <tr r="L55" s="1"/>
      </tp>
      <tp>
        <v>-9.0683229813664639</v>
        <stp/>
        <stp>StudyData</stp>
        <stp>S.BSX</stp>
        <stp>PCB</stp>
        <stp>BaseType=Index,Index=1</stp>
        <stp>Close</stp>
        <stp>M</stp>
        <stp>0</stp>
        <stp>all</stp>
        <stp/>
        <stp/>
        <stp/>
        <stp>T</stp>
        <tr r="K71" s="1"/>
      </tp>
      <tp>
        <v>-31.74025255783943</v>
        <stp/>
        <stp>StudyData</stp>
        <stp>S.EFX</stp>
        <stp>PCB</stp>
        <stp>BaseType=Index,Index=1</stp>
        <stp>Close</stp>
        <stp>A</stp>
        <stp>0</stp>
        <stp>all</stp>
        <stp/>
        <stp/>
        <stp/>
        <stp>T</stp>
        <tr r="M156" s="1"/>
      </tp>
      <tp>
        <v>-2.4638755094479534</v>
        <stp/>
        <stp>StudyData</stp>
        <stp>S.EIX</stp>
        <stp>PCB</stp>
        <stp>BaseType=Index,Index=1</stp>
        <stp>Close</stp>
        <stp>M</stp>
        <stp>0</stp>
        <stp>all</stp>
        <stp/>
        <stp/>
        <stp/>
        <stp>T</stp>
        <tr r="K158" s="1"/>
      </tp>
      <tp>
        <v>-21.701205328822155</v>
        <stp/>
        <stp>StudyData</stp>
        <stp>S.EFX</stp>
        <stp>PCB</stp>
        <stp>BaseType=Index,Index=1</stp>
        <stp>Close</stp>
        <stp>M</stp>
        <stp>0</stp>
        <stp>all</stp>
        <stp/>
        <stp/>
        <stp/>
        <stp>T</stp>
        <tr r="K156" s="1"/>
      </tp>
      <tp>
        <v>-12.279240253248924</v>
        <stp/>
        <stp>StudyData</stp>
        <stp>S.EIX</stp>
        <stp>PCB</stp>
        <stp>BaseType=Index,Index=1</stp>
        <stp>Close</stp>
        <stp>A</stp>
        <stp>0</stp>
        <stp>all</stp>
        <stp/>
        <stp/>
        <stp/>
        <stp>T</stp>
        <tr r="M158" s="1"/>
      </tp>
      <tp>
        <v>-6.6847278225806352</v>
        <stp/>
        <stp>StudyData</stp>
        <stp>S.EFX</stp>
        <stp>PCB</stp>
        <stp>BaseType=Index,Index=1</stp>
        <stp>Close</stp>
        <stp>Q</stp>
        <stp>0</stp>
        <stp>all</stp>
        <stp/>
        <stp/>
        <stp/>
        <stp>T</stp>
        <tr r="L156" s="1"/>
      </tp>
      <tp t="s">
        <v/>
        <stp/>
        <stp>StudyData</stp>
        <stp>S.EFX</stp>
        <stp>PCB</stp>
        <stp>BaseType=Index,Index=1</stp>
        <stp>Close</stp>
        <stp>W</stp>
        <stp>0</stp>
        <stp>all</stp>
        <stp/>
        <stp/>
        <stp/>
        <stp>T</stp>
        <tr r="J156" s="1"/>
      </tp>
      <tp t="s">
        <v/>
        <stp/>
        <stp>StudyData</stp>
        <stp>S.EIX</stp>
        <stp>PCB</stp>
        <stp>BaseType=Index,Index=1</stp>
        <stp>Close</stp>
        <stp>W</stp>
        <stp>0</stp>
        <stp>all</stp>
        <stp/>
        <stp/>
        <stp/>
        <stp>T</stp>
        <tr r="J158" s="1"/>
      </tp>
      <tp>
        <v>-29.281396910678311</v>
        <stp/>
        <stp>StudyData</stp>
        <stp>S.EIX</stp>
        <stp>PCB</stp>
        <stp>BaseType=Index,Index=1</stp>
        <stp>Close</stp>
        <stp>Q</stp>
        <stp>0</stp>
        <stp>all</stp>
        <stp/>
        <stp/>
        <stp/>
        <stp>T</stp>
        <tr r="L158" s="1"/>
      </tp>
      <tp>
        <v>36.183945139169019</v>
        <stp/>
        <stp>StudyData</stp>
        <stp>S.DGX</stp>
        <stp>PCB</stp>
        <stp>BaseType=Index,Index=1</stp>
        <stp>Close</stp>
        <stp>A</stp>
        <stp>0</stp>
        <stp>all</stp>
        <stp/>
        <stp/>
        <stp/>
        <stp>T</stp>
        <tr r="M136" s="1"/>
      </tp>
      <tp>
        <v>-1.656263004577619</v>
        <stp/>
        <stp>StudyData</stp>
        <stp>S.DGX</stp>
        <stp>PCB</stp>
        <stp>BaseType=Index,Index=1</stp>
        <stp>Close</stp>
        <stp>M</stp>
        <stp>0</stp>
        <stp>all</stp>
        <stp/>
        <stp/>
        <stp/>
        <stp>T</stp>
        <tr r="K136" s="1"/>
      </tp>
      <tp>
        <v>11.49799481009671</v>
        <stp/>
        <stp>StudyData</stp>
        <stp>S.DGX</stp>
        <stp>PCB</stp>
        <stp>BaseType=Index,Index=1</stp>
        <stp>Close</stp>
        <stp>Q</stp>
        <stp>0</stp>
        <stp>all</stp>
        <stp/>
        <stp/>
        <stp/>
        <stp>T</stp>
        <tr r="L136" s="1"/>
      </tp>
      <tp t="s">
        <v/>
        <stp/>
        <stp>StudyData</stp>
        <stp>S.DGX</stp>
        <stp>PCB</stp>
        <stp>BaseType=Index,Index=1</stp>
        <stp>Close</stp>
        <stp>W</stp>
        <stp>0</stp>
        <stp>all</stp>
        <stp/>
        <stp/>
        <stp/>
        <stp>T</stp>
        <tr r="J136" s="1"/>
      </tp>
      <tp>
        <v>22.808901873174101</v>
        <stp/>
        <stp>StudyData</stp>
        <stp>S.FDX</stp>
        <stp>PCB</stp>
        <stp>BaseType=Index,Index=1</stp>
        <stp>Close</stp>
        <stp>A</stp>
        <stp>0</stp>
        <stp>all</stp>
        <stp/>
        <stp/>
        <stp/>
        <stp>T</stp>
        <tr r="M183" s="1"/>
      </tp>
      <tp>
        <v>7.3297446979205727</v>
        <stp/>
        <stp>StudyData</stp>
        <stp>S.FIX</stp>
        <stp>PCB</stp>
        <stp>BaseType=Index,Index=1</stp>
        <stp>Close</stp>
        <stp>M</stp>
        <stp>0</stp>
        <stp>all</stp>
        <stp/>
        <stp/>
        <stp/>
        <stp>T</stp>
        <tr r="K192" s="1"/>
      </tp>
      <tp>
        <v>42.370545382949409</v>
        <stp/>
        <stp>StudyData</stp>
        <stp>S.FCX</stp>
        <stp>PCB</stp>
        <stp>BaseType=Index,Index=1</stp>
        <stp>Close</stp>
        <stp>A</stp>
        <stp>0</stp>
        <stp>all</stp>
        <stp/>
        <stp/>
        <stp/>
        <stp>T</stp>
        <tr r="M181" s="1"/>
      </tp>
      <tp>
        <v>-6.1109266024576545</v>
        <stp/>
        <stp>StudyData</stp>
        <stp>S.FOX</stp>
        <stp>PCB</stp>
        <stp>BaseType=Index,Index=1</stp>
        <stp>Close</stp>
        <stp>M</stp>
        <stp>0</stp>
        <stp>all</stp>
        <stp/>
        <stp/>
        <stp/>
        <stp>T</stp>
        <tr r="K194" s="1"/>
      </tp>
      <tp>
        <v>-4.5286506469500836</v>
        <stp/>
        <stp>StudyData</stp>
        <stp>S.FCX</stp>
        <stp>PCB</stp>
        <stp>BaseType=Index,Index=1</stp>
        <stp>Close</stp>
        <stp>M</stp>
        <stp>0</stp>
        <stp>all</stp>
        <stp/>
        <stp/>
        <stp/>
        <stp>T</stp>
        <tr r="K181" s="1"/>
      </tp>
      <tp>
        <v>-12.921607885415074</v>
        <stp/>
        <stp>StudyData</stp>
        <stp>S.FOX</stp>
        <stp>PCB</stp>
        <stp>BaseType=Index,Index=1</stp>
        <stp>Close</stp>
        <stp>A</stp>
        <stp>0</stp>
        <stp>all</stp>
        <stp/>
        <stp/>
        <stp/>
        <stp>T</stp>
        <tr r="M194" s="1"/>
      </tp>
      <tp>
        <v>-12.69089798411729</v>
        <stp/>
        <stp>StudyData</stp>
        <stp>S.FDX</stp>
        <stp>PCB</stp>
        <stp>BaseType=Index,Index=1</stp>
        <stp>Close</stp>
        <stp>M</stp>
        <stp>0</stp>
        <stp>all</stp>
        <stp/>
        <stp/>
        <stp/>
        <stp>T</stp>
        <tr r="K183" s="1"/>
      </tp>
      <tp>
        <v>77.748609756881578</v>
        <stp/>
        <stp>StudyData</stp>
        <stp>S.FIX</stp>
        <stp>PCB</stp>
        <stp>BaseType=Index,Index=1</stp>
        <stp>Close</stp>
        <stp>A</stp>
        <stp>0</stp>
        <stp>all</stp>
        <stp/>
        <stp/>
        <stp/>
        <stp>T</stp>
        <tr r="M192" s="1"/>
      </tp>
      <tp>
        <v>-8.7120365343467476</v>
        <stp/>
        <stp>StudyData</stp>
        <stp>S.FDX</stp>
        <stp>PCB</stp>
        <stp>BaseType=Index,Index=1</stp>
        <stp>Close</stp>
        <stp>Q</stp>
        <stp>0</stp>
        <stp>all</stp>
        <stp/>
        <stp/>
        <stp/>
        <stp>T</stp>
        <tr r="L183" s="1"/>
      </tp>
      <tp t="s">
        <v/>
        <stp/>
        <stp>StudyData</stp>
        <stp>S.FCX</stp>
        <stp>PCB</stp>
        <stp>BaseType=Index,Index=1</stp>
        <stp>Close</stp>
        <stp>W</stp>
        <stp>0</stp>
        <stp>all</stp>
        <stp/>
        <stp/>
        <stp/>
        <stp>T</stp>
        <tr r="J181" s="1"/>
      </tp>
      <tp t="s">
        <v/>
        <stp/>
        <stp>StudyData</stp>
        <stp>S.FDX</stp>
        <stp>PCB</stp>
        <stp>BaseType=Index,Index=1</stp>
        <stp>Close</stp>
        <stp>W</stp>
        <stp>0</stp>
        <stp>all</stp>
        <stp/>
        <stp/>
        <stp/>
        <stp>T</stp>
        <tr r="J183" s="1"/>
      </tp>
      <tp>
        <v>14.978533948163461</v>
        <stp/>
        <stp>StudyData</stp>
        <stp>S.FCX</stp>
        <stp>PCB</stp>
        <stp>BaseType=Index,Index=1</stp>
        <stp>Close</stp>
        <stp>Q</stp>
        <stp>0</stp>
        <stp>all</stp>
        <stp/>
        <stp/>
        <stp/>
        <stp>T</stp>
        <tr r="L181" s="1"/>
      </tp>
      <tp t="s">
        <v/>
        <stp/>
        <stp>StudyData</stp>
        <stp>S.FIX</stp>
        <stp>PCB</stp>
        <stp>BaseType=Index,Index=1</stp>
        <stp>Close</stp>
        <stp>W</stp>
        <stp>0</stp>
        <stp>all</stp>
        <stp/>
        <stp/>
        <stp/>
        <stp>T</stp>
        <tr r="J192" s="1"/>
      </tp>
      <tp>
        <v>20.708795900939357</v>
        <stp/>
        <stp>StudyData</stp>
        <stp>S.FOX</stp>
        <stp>PCB</stp>
        <stp>BaseType=Index,Index=1</stp>
        <stp>Close</stp>
        <stp>Q</stp>
        <stp>0</stp>
        <stp>all</stp>
        <stp/>
        <stp/>
        <stp/>
        <stp>T</stp>
        <tr r="L194" s="1"/>
      </tp>
      <tp>
        <v>-16.299099371830771</v>
        <stp/>
        <stp>StudyData</stp>
        <stp>S.FIX</stp>
        <stp>PCB</stp>
        <stp>BaseType=Index,Index=1</stp>
        <stp>Close</stp>
        <stp>Q</stp>
        <stp>0</stp>
        <stp>all</stp>
        <stp/>
        <stp/>
        <stp/>
        <stp>T</stp>
        <tr r="L192" s="1"/>
      </tp>
      <tp t="s">
        <v/>
        <stp/>
        <stp>StudyData</stp>
        <stp>S.FOX</stp>
        <stp>PCB</stp>
        <stp>BaseType=Index,Index=1</stp>
        <stp>Close</stp>
        <stp>W</stp>
        <stp>0</stp>
        <stp>all</stp>
        <stp/>
        <stp/>
        <stp/>
        <stp>T</stp>
        <tr r="J194" s="1"/>
      </tp>
      <tp t="s">
        <v>HUNTINGTON BCSHS</v>
        <stp/>
        <stp>ContractData</stp>
        <stp>S.HBAN</stp>
        <stp>LongDescription</stp>
        <stp/>
        <stp>T</stp>
        <tr r="B221" s="1"/>
      </tp>
      <tp t="s">
        <v>ROBINHOOD MK CL A CS</v>
        <stp/>
        <stp>ContractData</stp>
        <stp>S.HOOD</stp>
        <stp>LongDescription</stp>
        <stp/>
        <stp>T</stp>
        <tr r="B229" s="1"/>
      </tp>
      <tp t="s">
        <v>Honeywell Aerospace Inc</v>
        <stp/>
        <stp>ContractData</stp>
        <stp>S.HONA</stp>
        <stp>LongDescription</stp>
        <stp/>
        <stp>T</stp>
        <tr r="B228" s="1"/>
      </tp>
      <tp>
        <v>15615854.71933062</v>
        <stp/>
        <stp>StudyData</stp>
        <stp>S.KO</stp>
        <stp>MA</stp>
        <stp>InputChoice=Vol,MAType=Sim,Period=21</stp>
        <stp>MA</stp>
        <stp>D</stp>
        <stp>-1</stp>
        <stp>all</stp>
        <stp/>
        <stp/>
        <stp/>
        <stp>T</stp>
        <tr r="O274" s="1"/>
      </tp>
      <tp t="s">
        <v>Hubbell Inc Cls B</v>
        <stp/>
        <stp>ContractData</stp>
        <stp>S.HUBB</stp>
        <stp>LongDescription</stp>
        <stp/>
        <stp>T</stp>
        <tr r="B236" s="1"/>
      </tp>
      <tp>
        <v>7543147.9725383297</v>
        <stp/>
        <stp>StudyData</stp>
        <stp>S.KR</stp>
        <stp>MA</stp>
        <stp>InputChoice=Vol,MAType=Sim,Period=21</stp>
        <stp>MA</stp>
        <stp>D</stp>
        <stp>-1</stp>
        <stp>all</stp>
        <stp/>
        <stp/>
        <stp/>
        <stp>T</stp>
        <tr r="O275" s="1"/>
      </tp>
      <tp t="s">
        <v>Henry Schein Inc</v>
        <stp/>
        <stp>ContractData</stp>
        <stp>S.HSIC</stp>
        <stp>LongDescription</stp>
        <stp/>
        <stp>T</stp>
        <tr r="B233" s="1"/>
      </tp>
      <tp>
        <v>265.87571428569998</v>
        <stp/>
        <stp>StudyData</stp>
        <stp>S.IQV</stp>
        <stp>MA</stp>
        <stp>InputChoice=Close,MAType=Sim,Period=21</stp>
        <stp>MA</stp>
        <stp>D</stp>
        <stp/>
        <stp>all</stp>
        <stp/>
        <stp/>
        <stp/>
        <stp>T</stp>
        <tr r="Q251" s="1"/>
      </tp>
      <tp>
        <v>52.9633333333</v>
        <stp/>
        <stp>StudyData</stp>
        <stp>S.EQT</stp>
        <stp>MA</stp>
        <stp>InputChoice=Close,MAType=Sim,Period=21</stp>
        <stp>MA</stp>
        <stp>D</stp>
        <stp/>
        <stp>all</stp>
        <stp/>
        <stp/>
        <stp/>
        <stp>T</stp>
        <tr r="Q165" s="1"/>
      </tp>
      <tp t="s">
        <v>OLD DOMINION FREIG##</v>
        <stp/>
        <stp>ContractData</stp>
        <stp>S.ODFL</stp>
        <stp>LongDescription</stp>
        <stp/>
        <stp>T</stp>
        <tr r="B348" s="1"/>
      </tp>
      <tp>
        <v>817364.23058938095</v>
        <stp/>
        <stp>StudyData</stp>
        <stp>S.LH</stp>
        <stp>MA</stp>
        <stp>InputChoice=Vol,MAType=Sim,Period=21</stp>
        <stp>MA</stp>
        <stp>D</stp>
        <stp>-1</stp>
        <stp>all</stp>
        <stp/>
        <stp/>
        <stp/>
        <stp>T</stp>
        <tr r="O280" s="1"/>
      </tp>
      <tp t="s">
        <v>Otis Worldwide Corporation</v>
        <stp/>
        <stp>ContractData</stp>
        <stp>S.OTIS</stp>
        <stp>LongDescription</stp>
        <stp/>
        <stp>T</stp>
        <tr r="B354" s="1"/>
      </tp>
      <tp t="s">
        <v>Oracle Corporation</v>
        <stp/>
        <stp>ContractData</stp>
        <stp>S.ORCL</stp>
        <stp>LongDescription</stp>
        <stp/>
        <stp>T</stp>
        <tr r="B352" s="1"/>
      </tp>
      <tp t="s">
        <v>O'REILLY AUTOMOTIVE</v>
        <stp/>
        <stp>ContractData</stp>
        <stp>S.ORLY</stp>
        <stp>LongDescription</stp>
        <stp/>
        <stp>T</stp>
        <tr r="B353" s="1"/>
      </tp>
      <tp>
        <v>31.5419047619</v>
        <stp/>
        <stp>StudyData</stp>
        <stp>S.IVZ</stp>
        <stp>MA</stp>
        <stp>InputChoice=Close,MAType=Sim,Period=21</stp>
        <stp>MA</stp>
        <stp>D</stp>
        <stp/>
        <stp>all</stp>
        <stp/>
        <stp/>
        <stp/>
        <stp>T</stp>
        <tr r="Q257" s="1"/>
      </tp>
      <tp>
        <v>209.04190476190001</v>
        <stp/>
        <stp>StudyData</stp>
        <stp>S.CVX</stp>
        <stp>MA</stp>
        <stp>InputChoice=Close,MAType=Sim,Period=21</stp>
        <stp>MA</stp>
        <stp>D</stp>
        <stp/>
        <stp>all</stp>
        <stp/>
        <stp/>
        <stp/>
        <stp>T</stp>
        <tr r="Q126" s="1"/>
      </tp>
      <tp>
        <v>171.58904761900001</v>
        <stp/>
        <stp>StudyData</stp>
        <stp>S.AVY</stp>
        <stp>MA</stp>
        <stp>InputChoice=Close,MAType=Sim,Period=21</stp>
        <stp>MA</stp>
        <stp>D</stp>
        <stp/>
        <stp>all</stp>
        <stp/>
        <stp/>
        <stp/>
        <stp>T</stp>
        <tr r="Q47" s="1"/>
      </tp>
      <tp>
        <v>6251.2657142856997</v>
        <stp/>
        <stp>StudyData</stp>
        <stp>S.NVR</stp>
        <stp>MA</stp>
        <stp>InputChoice=Close,MAType=Sim,Period=21</stp>
        <stp>MA</stp>
        <stp>D</stp>
        <stp/>
        <stp>all</stp>
        <stp/>
        <stp/>
        <stp/>
        <stp>T</stp>
        <tr r="Q343" s="1"/>
      </tp>
      <tp>
        <v>41.905238095199998</v>
        <stp/>
        <stp>StudyData</stp>
        <stp>S.LVS</stp>
        <stp>MA</stp>
        <stp>InputChoice=Close,MAType=Sim,Period=21</stp>
        <stp>MA</stp>
        <stp>D</stp>
        <stp/>
        <stp>all</stp>
        <stp/>
        <stp/>
        <stp/>
        <stp>T</stp>
        <tr r="Q292" s="1"/>
      </tp>
      <tp>
        <v>92.470476190499994</v>
        <stp/>
        <stp>StudyData</stp>
        <stp>S.CVS</stp>
        <stp>MA</stp>
        <stp>InputChoice=Close,MAType=Sim,Period=21</stp>
        <stp>MA</stp>
        <stp>D</stp>
        <stp/>
        <stp>all</stp>
        <stp/>
        <stp/>
        <stp/>
        <stp>T</stp>
        <tr r="Q125" s="1"/>
      </tp>
      <tp>
        <v>48.61</v>
        <stp/>
        <stp>StudyData</stp>
        <stp>S.DVN</stp>
        <stp>MA</stp>
        <stp>InputChoice=Close,MAType=Sim,Period=21</stp>
        <stp>MA</stp>
        <stp>D</stp>
        <stp/>
        <stp>all</stp>
        <stp/>
        <stp/>
        <stp/>
        <stp>T</stp>
        <tr r="Q150" s="1"/>
      </tp>
      <tp>
        <v>182.1742857143</v>
        <stp/>
        <stp>StudyData</stp>
        <stp>S.DVA</stp>
        <stp>MA</stp>
        <stp>InputChoice=Close,MAType=Sim,Period=21</stp>
        <stp>MA</stp>
        <stp>D</stp>
        <stp/>
        <stp>all</stp>
        <stp/>
        <stp/>
        <stp/>
        <stp>T</stp>
        <tr r="Q149" s="1"/>
      </tp>
      <tp>
        <v>342.25714285710001</v>
        <stp/>
        <stp>StudyData</stp>
        <stp>S.GOOGL</stp>
        <stp>MA</stp>
        <stp>InputChoice=Close,MAType=Sim,Period=21</stp>
        <stp>MA</stp>
        <stp>D</stp>
        <stp/>
        <stp>all</stp>
        <stp/>
        <stp/>
        <stp/>
        <stp>T</stp>
        <tr r="Q213" s="1"/>
      </tp>
      <tp t="s">
        <v>NASDAQ, INC. CMN STK</v>
        <stp/>
        <stp>ContractData</stp>
        <stp>S.NDAQ</stp>
        <stp>LongDescription</stp>
        <stp/>
        <stp>T</stp>
        <tr r="B328" s="1"/>
      </tp>
      <tp>
        <v>2602293.128023</v>
        <stp/>
        <stp>StudyData</stp>
        <stp>S.MA</stp>
        <stp>MA</stp>
        <stp>InputChoice=Vol,MAType=Sim,Period=21</stp>
        <stp>MA</stp>
        <stp>D</stp>
        <stp>-1</stp>
        <stp>all</stp>
        <stp/>
        <stp/>
        <stp/>
        <stp>T</stp>
        <tr r="O295" s="1"/>
      </tp>
      <tp t="s">
        <v>Nordson Corporation</v>
        <stp/>
        <stp>ContractData</stp>
        <stp>S.NDSN</stp>
        <stp>LongDescription</stp>
        <stp/>
        <stp>T</stp>
        <tr r="B329" s="1"/>
      </tp>
      <tp t="s">
        <v>NETFLIX, INC.</v>
        <stp/>
        <stp>ContractData</stp>
        <stp>S.NFLX</stp>
        <stp>LongDescription</stp>
        <stp/>
        <stp>T</stp>
        <tr r="B332" s="1"/>
      </tp>
      <tp t="s">
        <v>Norwegian Cruise Line</v>
        <stp/>
        <stp>ContractData</stp>
        <stp>S.NCLH</stp>
        <stp>LongDescription</stp>
        <stp/>
        <stp>T</stp>
        <tr r="B327" s="1"/>
      </tp>
      <tp>
        <v>8132922.0281612901</v>
        <stp/>
        <stp>StudyData</stp>
        <stp>S.MO</stp>
        <stp>MA</stp>
        <stp>InputChoice=Vol,MAType=Sim,Period=21</stp>
        <stp>MA</stp>
        <stp>D</stp>
        <stp>-1</stp>
        <stp>all</stp>
        <stp/>
        <stp/>
        <stp/>
        <stp>T</stp>
        <tr r="O312" s="1"/>
      </tp>
      <tp t="s">
        <v>NETAPP, INC.</v>
        <stp/>
        <stp>ContractData</stp>
        <stp>S.NTAP</stp>
        <stp>LongDescription</stp>
        <stp/>
        <stp>T</stp>
        <tr r="B339" s="1"/>
      </tp>
      <tp t="s">
        <v>Northern Trust Corp</v>
        <stp/>
        <stp>ContractData</stp>
        <stp>S.NTRS</stp>
        <stp>LongDescription</stp>
        <stp/>
        <stp>T</stp>
        <tr r="B340" s="1"/>
      </tp>
      <tp t="s">
        <v>NVIDIA CORPORATION</v>
        <stp/>
        <stp>ContractData</stp>
        <stp>S.NVDA</stp>
        <stp>LongDescription</stp>
        <stp/>
        <stp>T</stp>
        <tr r="B342" s="1"/>
      </tp>
      <tp>
        <v>4883729.7584196199</v>
        <stp/>
        <stp>StudyData</stp>
        <stp>S.MS</stp>
        <stp>MA</stp>
        <stp>InputChoice=Vol,MAType=Sim,Period=21</stp>
        <stp>MA</stp>
        <stp>D</stp>
        <stp>-1</stp>
        <stp>all</stp>
        <stp/>
        <stp/>
        <stp/>
        <stp>T</stp>
        <tr r="O320" s="1"/>
      </tp>
      <tp t="s">
        <v>NEWS CP CL A CMN ST</v>
        <stp/>
        <stp>ContractData</stp>
        <stp>S.NWSA</stp>
        <stp>LongDescription</stp>
        <stp/>
        <stp>T</stp>
        <tr r="B345" s="1"/>
      </tp>
      <tp>
        <v>25188242.575132199</v>
        <stp/>
        <stp>StudyData</stp>
        <stp>S.MU</stp>
        <stp>MA</stp>
        <stp>InputChoice=Vol,MAType=Sim,Period=21</stp>
        <stp>MA</stp>
        <stp>D</stp>
        <stp>-1</stp>
        <stp>all</stp>
        <stp/>
        <stp/>
        <stp/>
        <stp>T</stp>
        <tr r="O326" s="1"/>
      </tp>
      <tp t="s">
        <v>NXP SEMICONDUCTORS</v>
        <stp/>
        <stp>ContractData</stp>
        <stp>S.NXPI</stp>
        <stp>LongDescription</stp>
        <stp/>
        <stp>T</stp>
        <tr r="B346" s="1"/>
      </tp>
      <tp>
        <v>627.69380952380004</v>
        <stp/>
        <stp>StudyData</stp>
        <stp>S.PWR</stp>
        <stp>MA</stp>
        <stp>InputChoice=Close,MAType=Sim,Period=21</stp>
        <stp>MA</stp>
        <stp>D</stp>
        <stp/>
        <stp>all</stp>
        <stp/>
        <stp/>
        <stp/>
        <stp>T</stp>
        <tr r="Q384" s="1"/>
      </tp>
      <tp>
        <v>33.194285714300001</v>
        <stp/>
        <stp>StudyData</stp>
        <stp>S.NWS</stp>
        <stp>MA</stp>
        <stp>InputChoice=Close,MAType=Sim,Period=21</stp>
        <stp>MA</stp>
        <stp>D</stp>
        <stp/>
        <stp>all</stp>
        <stp/>
        <stp/>
        <stp/>
        <stp>T</stp>
        <tr r="Q344" s="1"/>
      </tp>
      <tp>
        <v>1280.1847619048001</v>
        <stp/>
        <stp>StudyData</stp>
        <stp>S.GWW</stp>
        <stp>MA</stp>
        <stp>InputChoice=Close,MAType=Sim,Period=21</stp>
        <stp>MA</stp>
        <stp>D</stp>
        <stp/>
        <stp>all</stp>
        <stp/>
        <stp/>
        <stp/>
        <stp>T</stp>
        <tr r="Q218" s="1"/>
      </tp>
      <tp>
        <v>136.96619047620001</v>
        <stp/>
        <stp>StudyData</stp>
        <stp>S.AWK</stp>
        <stp>MA</stp>
        <stp>InputChoice=Close,MAType=Sim,Period=21</stp>
        <stp>MA</stp>
        <stp>D</stp>
        <stp/>
        <stp>all</stp>
        <stp/>
        <stp/>
        <stp/>
        <stp>T</stp>
        <tr r="Q48" s="1"/>
      </tp>
      <tp>
        <v>92.102380952399997</v>
        <stp/>
        <stp>StudyData</stp>
        <stp>S.SWK</stp>
        <stp>MA</stp>
        <stp>InputChoice=Close,MAType=Sim,Period=21</stp>
        <stp>MA</stp>
        <stp>D</stp>
        <stp/>
        <stp>all</stp>
        <stp/>
        <stp/>
        <stp/>
        <stp>T</stp>
        <tr r="Q424" s="1"/>
      </tp>
      <tp>
        <v>236.66142857139999</v>
        <stp/>
        <stp>StudyData</stp>
        <stp>S.HWM</stp>
        <stp>MA</stp>
        <stp>InputChoice=Close,MAType=Sim,Period=21</stp>
        <stp>MA</stp>
        <stp>D</stp>
        <stp/>
        <stp>all</stp>
        <stp/>
        <stp/>
        <stp/>
        <stp>T</stp>
        <tr r="Q238" s="1"/>
      </tp>
      <tp t="s">
        <v>MONDELEZ INTL CMN A</v>
        <stp/>
        <stp>ContractData</stp>
        <stp>S.MDLZ</stp>
        <stp>LongDescription</stp>
        <stp/>
        <stp>T</stp>
        <tr r="B303" s="1"/>
      </tp>
      <tp t="s">
        <v>Meta Platforms, Inc.</v>
        <stp/>
        <stp>ContractData</stp>
        <stp>S.META</stp>
        <stp>LongDescription</stp>
        <stp/>
        <stp>T</stp>
        <tr r="B306" s="1"/>
      </tp>
      <tp t="s">
        <v>MICROCHIP TECHNOLOGY</v>
        <stp/>
        <stp>ContractData</stp>
        <stp>S.MCHP</stp>
        <stp>LongDescription</stp>
        <stp/>
        <stp>T</stp>
        <tr r="B300" s="1"/>
      </tp>
      <tp>
        <v>5477363.3787911003</v>
        <stp/>
        <stp>StudyData</stp>
        <stp>S.NI</stp>
        <stp>MA</stp>
        <stp>InputChoice=Vol,MAType=Sim,Period=21</stp>
        <stp>MA</stp>
        <stp>D</stp>
        <stp>-1</stp>
        <stp>all</stp>
        <stp/>
        <stp/>
        <stp/>
        <stp>T</stp>
        <tr r="O333" s="1"/>
      </tp>
      <tp t="s">
        <v>MONSTER BEVERAGE CP</v>
        <stp/>
        <stp>ContractData</stp>
        <stp>S.MNST</stp>
        <stp>LongDescription</stp>
        <stp/>
        <stp>T</stp>
        <tr r="B311" s="1"/>
      </tp>
      <tp t="s">
        <v>MONOLITHIC POWER SYS</v>
        <stp/>
        <stp>ContractData</stp>
        <stp>S.MPWR</stp>
        <stp>LongDescription</stp>
        <stp/>
        <stp>T</stp>
        <tr r="B315" s="1"/>
      </tp>
      <tp t="s">
        <v>MODERNA INC CS</v>
        <stp/>
        <stp>ContractData</stp>
        <stp>S.MRNA</stp>
        <stp>LongDescription</stp>
        <stp/>
        <stp>T</stp>
        <tr r="B317" s="1"/>
      </tp>
      <tp t="s">
        <v>MARVELL TECH INC CMN</v>
        <stp/>
        <stp>ContractData</stp>
        <stp>S.MRVL</stp>
        <stp>LongDescription</stp>
        <stp/>
        <stp>T</stp>
        <tr r="B319" s="1"/>
      </tp>
      <tp t="s">
        <v>Marsh</v>
        <stp/>
        <stp>ContractData</stp>
        <stp>S.MRSH</stp>
        <stp>LongDescription</stp>
        <stp/>
        <stp>T</stp>
        <tr r="B318" s="1"/>
      </tp>
      <tp t="s">
        <v>MICROSOFT CORP</v>
        <stp/>
        <stp>ContractData</stp>
        <stp>S.MSFT</stp>
        <stp>LongDescription</stp>
        <stp/>
        <stp>T</stp>
        <tr r="B322" s="1"/>
      </tp>
      <tp t="s">
        <v>MSCI, Inc.</v>
        <stp/>
        <stp>ContractData</stp>
        <stp>S.MSCI</stp>
        <stp>LongDescription</stp>
        <stp/>
        <stp>T</stp>
        <tr r="B321" s="1"/>
      </tp>
      <tp>
        <v>122.59238095240001</v>
        <stp/>
        <stp>StudyData</stp>
        <stp>S.STZ</stp>
        <stp>MA</stp>
        <stp>InputChoice=Close,MAType=Sim,Period=21</stp>
        <stp>MA</stp>
        <stp>D</stp>
        <stp/>
        <stp>all</stp>
        <stp/>
        <stp/>
        <stp/>
        <stp>T</stp>
        <tr r="Q422" s="1"/>
      </tp>
      <tp>
        <v>852.24142857139998</v>
        <stp/>
        <stp>StudyData</stp>
        <stp>S.STX</stp>
        <stp>MA</stp>
        <stp>InputChoice=Close,MAType=Sim,Period=21</stp>
        <stp>MA</stp>
        <stp>D</stp>
        <stp/>
        <stp>all</stp>
        <stp/>
        <stp/>
        <stp/>
        <stp>T</stp>
        <tr r="Q421" s="1"/>
      </tp>
      <tp>
        <v>197.17142857140001</v>
        <stp/>
        <stp>StudyData</stp>
        <stp>S.RTX</stp>
        <stp>MA</stp>
        <stp>InputChoice=Close,MAType=Sim,Period=21</stp>
        <stp>MA</stp>
        <stp>D</stp>
        <stp/>
        <stp>all</stp>
        <stp/>
        <stp/>
        <stp/>
        <stp>T</stp>
        <tr r="Q401" s="1"/>
      </tp>
      <tp>
        <v>103.7671428571</v>
        <stp/>
        <stp>StudyData</stp>
        <stp>S.ETR</stp>
        <stp>MA</stp>
        <stp>InputChoice=Close,MAType=Sim,Period=21</stp>
        <stp>MA</stp>
        <stp>D</stp>
        <stp/>
        <stp>all</stp>
        <stp/>
        <stp/>
        <stp/>
        <stp>T</stp>
        <tr r="Q170" s="1"/>
      </tp>
      <tp>
        <v>89.046666666700006</v>
        <stp/>
        <stp>StudyData</stp>
        <stp>S.VTR</stp>
        <stp>MA</stp>
        <stp>InputChoice=Close,MAType=Sim,Period=21</stp>
        <stp>MA</stp>
        <stp>D</stp>
        <stp/>
        <stp>all</stp>
        <stp/>
        <stp/>
        <stp/>
        <stp>T</stp>
        <tr r="Q477" s="1"/>
      </tp>
      <tp>
        <v>73.588095238099996</v>
        <stp/>
        <stp>StudyData</stp>
        <stp>S.ZTS</stp>
        <stp>MA</stp>
        <stp>InputChoice=Close,MAType=Sim,Period=21</stp>
        <stp>MA</stp>
        <stp>D</stp>
        <stp/>
        <stp>all</stp>
        <stp/>
        <stp/>
        <stp/>
        <stp>T</stp>
        <tr r="Q504" s="1"/>
      </tp>
      <tp>
        <v>56.185238095199999</v>
        <stp/>
        <stp>StudyData</stp>
        <stp>S.FTV</stp>
        <stp>MA</stp>
        <stp>InputChoice=Close,MAType=Sim,Period=21</stp>
        <stp>MA</stp>
        <stp>D</stp>
        <stp/>
        <stp>all</stp>
        <stp/>
        <stp/>
        <stp/>
        <stp>T</stp>
        <tr r="Q199" s="1"/>
      </tp>
      <tp>
        <v>270.29523809519998</v>
        <stp/>
        <stp>StudyData</stp>
        <stp>S.ITW</stp>
        <stp>MA</stp>
        <stp>InputChoice=Close,MAType=Sim,Period=21</stp>
        <stp>MA</stp>
        <stp>D</stp>
        <stp/>
        <stp>all</stp>
        <stp/>
        <stp/>
        <stp/>
        <stp>T</stp>
        <tr r="Q256" s="1"/>
      </tp>
      <tp>
        <v>317.62333333330002</v>
        <stp/>
        <stp>StudyData</stp>
        <stp>S.WTW</stp>
        <stp>MA</stp>
        <stp>InputChoice=Close,MAType=Sim,Period=21</stp>
        <stp>MA</stp>
        <stp>D</stp>
        <stp/>
        <stp>all</stp>
        <stp/>
        <stp/>
        <stp/>
        <stp>T</stp>
        <tr r="Q494" s="1"/>
      </tp>
      <tp>
        <v>187.129047619</v>
        <stp/>
        <stp>StudyData</stp>
        <stp>S.STT</stp>
        <stp>MA</stp>
        <stp>InputChoice=Close,MAType=Sim,Period=21</stp>
        <stp>MA</stp>
        <stp>D</stp>
        <stp/>
        <stp>all</stp>
        <stp/>
        <stp/>
        <stp/>
        <stp>T</stp>
        <tr r="Q420" s="1"/>
      </tp>
      <tp>
        <v>415.25190476189999</v>
        <stp/>
        <stp>StudyData</stp>
        <stp>S.ETN</stp>
        <stp>MA</stp>
        <stp>InputChoice=Close,MAType=Sim,Period=21</stp>
        <stp>MA</stp>
        <stp>D</stp>
        <stp/>
        <stp>all</stp>
        <stp/>
        <stp/>
        <stp/>
        <stp>T</stp>
        <tr r="Q169" s="1"/>
      </tp>
      <tp>
        <v>162.87428571429999</v>
        <stp/>
        <stp>StudyData</stp>
        <stp>S.ATO</stp>
        <stp>MA</stp>
        <stp>InputChoice=Close,MAType=Sim,Period=21</stp>
        <stp>MA</stp>
        <stp>D</stp>
        <stp/>
        <stp>all</stp>
        <stp/>
        <stp/>
        <stp/>
        <stp>T</stp>
        <tr r="Q45" s="1"/>
      </tp>
      <tp>
        <v>231.32333333330001</v>
        <stp/>
        <stp>StudyData</stp>
        <stp>S.MTB</stp>
        <stp>MA</stp>
        <stp>InputChoice=Close,MAType=Sim,Period=21</stp>
        <stp>MA</stp>
        <stp>D</stp>
        <stp/>
        <stp>all</stp>
        <stp/>
        <stp/>
        <stp/>
        <stp>T</stp>
        <tr r="Q324" s="1"/>
      </tp>
      <tp>
        <v>139.41809523809999</v>
        <stp/>
        <stp>StudyData</stp>
        <stp>S.PTC</stp>
        <stp>MA</stp>
        <stp>InputChoice=Close,MAType=Sim,Period=21</stp>
        <stp>MA</stp>
        <stp>D</stp>
        <stp/>
        <stp>all</stp>
        <stp/>
        <stp/>
        <stp/>
        <stp>T</stp>
        <tr r="Q383" s="1"/>
      </tp>
      <tp>
        <v>1390.1171428570999</v>
        <stp/>
        <stp>StudyData</stp>
        <stp>S.MTD</stp>
        <stp>MA</stp>
        <stp>InputChoice=Close,MAType=Sim,Period=21</stp>
        <stp>MA</stp>
        <stp>D</stp>
        <stp/>
        <stp>all</stp>
        <stp/>
        <stp/>
        <stp/>
        <stp>T</stp>
        <tr r="Q325" s="1"/>
      </tp>
      <tp>
        <v>130.79380952380001</v>
        <stp/>
        <stp>StudyData</stp>
        <stp>S.DTE</stp>
        <stp>MA</stp>
        <stp>InputChoice=Close,MAType=Sim,Period=21</stp>
        <stp>MA</stp>
        <stp>D</stp>
        <stp/>
        <stp>all</stp>
        <stp/>
        <stp/>
        <stp/>
        <stp>T</stp>
        <tr r="Q147" s="1"/>
      </tp>
      <tp>
        <v>215.89857142860001</v>
        <stp/>
        <stp>StudyData</stp>
        <stp>S.STE</stp>
        <stp>MA</stp>
        <stp>InputChoice=Close,MAType=Sim,Period=21</stp>
        <stp>MA</stp>
        <stp>D</stp>
        <stp/>
        <stp>all</stp>
        <stp/>
        <stp/>
        <stp/>
        <stp>T</stp>
        <tr r="Q418" s="1"/>
      </tp>
      <tp t="s">
        <v>Leidos Holdings, Inc.</v>
        <stp/>
        <stp>ContractData</stp>
        <stp>S.LDOS</stp>
        <stp>LongDescription</stp>
        <stp/>
        <stp>T</stp>
        <tr r="B278" s="1"/>
      </tp>
      <tp t="s">
        <v>LUMENTUM HLD CM</v>
        <stp/>
        <stp>ContractData</stp>
        <stp>S.LITE</stp>
        <stp>LongDescription</stp>
        <stp/>
        <stp>T</stp>
        <tr r="B284" s="1"/>
      </tp>
      <tp>
        <v>10913986.20125353</v>
        <stp/>
        <stp>StudyData</stp>
        <stp>S.ON</stp>
        <stp>MA</stp>
        <stp>InputChoice=Vol,MAType=Sim,Period=21</stp>
        <stp>MA</stp>
        <stp>D</stp>
        <stp>-1</stp>
        <stp>all</stp>
        <stp/>
        <stp/>
        <stp/>
        <stp>T</stp>
        <tr r="O351" s="1"/>
      </tp>
      <tp t="s">
        <v>LULULEMON ATHLETICA</v>
        <stp/>
        <stp>ContractData</stp>
        <stp>S.LULU</stp>
        <stp>LongDescription</stp>
        <stp/>
        <stp>T</stp>
        <tr r="B290" s="1"/>
      </tp>
      <tp t="s">
        <v>LAM RESEARCH CORP</v>
        <stp/>
        <stp>ContractData</stp>
        <stp>S.LRCX</stp>
        <stp>LongDescription</stp>
        <stp/>
        <stp>T</stp>
        <tr r="B289" s="1"/>
      </tp>
      <tp>
        <v>39.96</v>
        <stp/>
        <stp>StudyData</stp>
        <stp>S.LUV</stp>
        <stp>MA</stp>
        <stp>InputChoice=Close,MAType=Sim,Period=21</stp>
        <stp>MA</stp>
        <stp>D</stp>
        <stp/>
        <stp>all</stp>
        <stp/>
        <stp/>
        <stp/>
        <stp>T</stp>
        <tr r="Q291" s="1"/>
      </tp>
      <tp>
        <v>118.14095238100001</v>
        <stp/>
        <stp>StudyData</stp>
        <stp>S.DUK</stp>
        <stp>MA</stp>
        <stp>InputChoice=Close,MAType=Sim,Period=21</stp>
        <stp>MA</stp>
        <stp>D</stp>
        <stp/>
        <stp>all</stp>
        <stp/>
        <stp/>
        <stp/>
        <stp>T</stp>
        <tr r="Q148" s="1"/>
      </tp>
      <tp>
        <v>392.7123809524</v>
        <stp/>
        <stp>StudyData</stp>
        <stp>S.HUM</stp>
        <stp>MA</stp>
        <stp>InputChoice=Close,MAType=Sim,Period=21</stp>
        <stp>MA</stp>
        <stp>D</stp>
        <stp/>
        <stp>all</stp>
        <stp/>
        <stp/>
        <stp/>
        <stp>T</stp>
        <tr r="Q237" s="1"/>
      </tp>
      <tp>
        <v>144.1057142857</v>
        <stp/>
        <stp>StudyData</stp>
        <stp>S.YUM</stp>
        <stp>MA</stp>
        <stp>InputChoice=Close,MAType=Sim,Period=21</stp>
        <stp>MA</stp>
        <stp>D</stp>
        <stp/>
        <stp>all</stp>
        <stp/>
        <stp/>
        <stp/>
        <stp>T</stp>
        <tr r="Q501" s="1"/>
      </tp>
      <tp>
        <v>253.99619047620001</v>
        <stp/>
        <stp>StudyData</stp>
        <stp>S.NUE</stp>
        <stp>MA</stp>
        <stp>InputChoice=Close,MAType=Sim,Period=21</stp>
        <stp>MA</stp>
        <stp>D</stp>
        <stp/>
        <stp>all</stp>
        <stp/>
        <stp/>
        <stp/>
        <stp>T</stp>
        <tr r="Q341" s="1"/>
      </tp>
      <tp>
        <v>21.573805122788492</v>
        <stp/>
        <stp>StudyData</stp>
        <stp>S.PTC</stp>
        <stp>PCB</stp>
        <stp>BaseType=Index,Index=1</stp>
        <stp>Close</stp>
        <stp>Q</stp>
        <stp>0</stp>
        <stp>all</stp>
        <stp/>
        <stp/>
        <stp/>
        <stp>T</stp>
        <tr r="L383" s="1"/>
      </tp>
      <tp>
        <v>-5.8381671743938499</v>
        <stp/>
        <stp>StudyData</stp>
        <stp>S.PNC</stp>
        <stp>PCB</stp>
        <stp>BaseType=Index,Index=1</stp>
        <stp>Close</stp>
        <stp>M</stp>
        <stp>0</stp>
        <stp>all</stp>
        <stp/>
        <stp/>
        <stp/>
        <stp>T</stp>
        <tr r="K373" s="1"/>
      </tp>
      <tp t="s">
        <v/>
        <stp/>
        <stp>StudyData</stp>
        <stp>S.PTC</stp>
        <stp>PCB</stp>
        <stp>BaseType=Index,Index=1</stp>
        <stp>Close</stp>
        <stp>W</stp>
        <stp>0</stp>
        <stp>all</stp>
        <stp/>
        <stp/>
        <stp/>
        <stp>T</stp>
        <tr r="J383" s="1"/>
      </tp>
      <tp>
        <v>8.1013749820342049</v>
        <stp/>
        <stp>StudyData</stp>
        <stp>S.PNC</stp>
        <stp>PCB</stp>
        <stp>BaseType=Index,Index=1</stp>
        <stp>Close</stp>
        <stp>A</stp>
        <stp>0</stp>
        <stp>all</stp>
        <stp/>
        <stp/>
        <stp/>
        <stp>T</stp>
        <tr r="M373" s="1"/>
      </tp>
      <tp>
        <v>-20.716376786636818</v>
        <stp/>
        <stp>StudyData</stp>
        <stp>S.PTC</stp>
        <stp>PCB</stp>
        <stp>BaseType=Index,Index=1</stp>
        <stp>Close</stp>
        <stp>A</stp>
        <stp>0</stp>
        <stp>all</stp>
        <stp/>
        <stp/>
        <stp/>
        <stp>T</stp>
        <tr r="M383" s="1"/>
      </tp>
      <tp>
        <v>-8.358378685728205</v>
        <stp/>
        <stp>StudyData</stp>
        <stp>S.PNC</stp>
        <stp>PCB</stp>
        <stp>BaseType=Index,Index=1</stp>
        <stp>Close</stp>
        <stp>Q</stp>
        <stp>0</stp>
        <stp>all</stp>
        <stp/>
        <stp/>
        <stp/>
        <stp>T</stp>
        <tr r="L373" s="1"/>
      </tp>
      <tp t="s">
        <v/>
        <stp/>
        <stp>StudyData</stp>
        <stp>S.PNC</stp>
        <stp>PCB</stp>
        <stp>BaseType=Index,Index=1</stp>
        <stp>Close</stp>
        <stp>W</stp>
        <stp>0</stp>
        <stp>all</stp>
        <stp/>
        <stp/>
        <stp/>
        <stp>T</stp>
        <tr r="J373" s="1"/>
      </tp>
      <tp>
        <v>-11.313728008218828</v>
        <stp/>
        <stp>StudyData</stp>
        <stp>S.PTC</stp>
        <stp>PCB</stp>
        <stp>BaseType=Index,Index=1</stp>
        <stp>Close</stp>
        <stp>M</stp>
        <stp>0</stp>
        <stp>all</stp>
        <stp/>
        <stp/>
        <stp/>
        <stp>T</stp>
        <tr r="K383" s="1"/>
      </tp>
      <tp>
        <v>-3.1497663076610385</v>
        <stp/>
        <stp>StudyData</stp>
        <stp>S.TFC</stp>
        <stp>PCB</stp>
        <stp>BaseType=Index,Index=1</stp>
        <stp>Close</stp>
        <stp>A</stp>
        <stp>0</stp>
        <stp>all</stp>
        <stp/>
        <stp/>
        <stp/>
        <stp>T</stp>
        <tr r="M435" s="1"/>
      </tp>
      <tp>
        <v>-3.8725292456635629</v>
        <stp/>
        <stp>StudyData</stp>
        <stp>S.TFC</stp>
        <stp>PCB</stp>
        <stp>BaseType=Index,Index=1</stp>
        <stp>Close</stp>
        <stp>M</stp>
        <stp>0</stp>
        <stp>all</stp>
        <stp/>
        <stp/>
        <stp/>
        <stp>T</stp>
        <tr r="K435" s="1"/>
      </tp>
      <tp>
        <v>-4.3356081894821283</v>
        <stp/>
        <stp>StudyData</stp>
        <stp>S.TFC</stp>
        <stp>PCB</stp>
        <stp>BaseType=Index,Index=1</stp>
        <stp>Close</stp>
        <stp>Q</stp>
        <stp>0</stp>
        <stp>all</stp>
        <stp/>
        <stp/>
        <stp/>
        <stp>T</stp>
        <tr r="L435" s="1"/>
      </tp>
      <tp t="s">
        <v/>
        <stp/>
        <stp>StudyData</stp>
        <stp>S.TFC</stp>
        <stp>PCB</stp>
        <stp>BaseType=Index,Index=1</stp>
        <stp>Close</stp>
        <stp>W</stp>
        <stp>0</stp>
        <stp>all</stp>
        <stp/>
        <stp/>
        <stp/>
        <stp>T</stp>
        <tr r="J435" s="1"/>
      </tp>
      <tp>
        <v>-10.976394849785411</v>
        <stp/>
        <stp>StudyData</stp>
        <stp>S.WFC</stp>
        <stp>PCB</stp>
        <stp>BaseType=Index,Index=1</stp>
        <stp>Close</stp>
        <stp>A</stp>
        <stp>0</stp>
        <stp>all</stp>
        <stp/>
        <stp/>
        <stp/>
        <stp>T</stp>
        <tr r="M487" s="1"/>
      </tp>
      <tp>
        <v>165.17095257444706</v>
        <stp/>
        <stp>StudyData</stp>
        <stp>S.WDC</stp>
        <stp>PCB</stp>
        <stp>BaseType=Index,Index=1</stp>
        <stp>Close</stp>
        <stp>A</stp>
        <stp>0</stp>
        <stp>all</stp>
        <stp/>
        <stp/>
        <stp/>
        <stp>T</stp>
        <tr r="M484" s="1"/>
      </tp>
      <tp>
        <v>-3.8023895315759577</v>
        <stp/>
        <stp>StudyData</stp>
        <stp>S.WEC</stp>
        <stp>PCB</stp>
        <stp>BaseType=Index,Index=1</stp>
        <stp>Close</stp>
        <stp>A</stp>
        <stp>0</stp>
        <stp>all</stp>
        <stp/>
        <stp/>
        <stp/>
        <stp>T</stp>
        <tr r="M485" s="1"/>
      </tp>
      <tp>
        <v>-3.9587915267970852</v>
        <stp/>
        <stp>StudyData</stp>
        <stp>S.WFC</stp>
        <stp>PCB</stp>
        <stp>BaseType=Index,Index=1</stp>
        <stp>Close</stp>
        <stp>M</stp>
        <stp>0</stp>
        <stp>all</stp>
        <stp/>
        <stp/>
        <stp/>
        <stp>T</stp>
        <tr r="K487" s="1"/>
      </tp>
      <tp>
        <v>1.3894129397403152</v>
        <stp/>
        <stp>StudyData</stp>
        <stp>S.WDC</stp>
        <stp>PCB</stp>
        <stp>BaseType=Index,Index=1</stp>
        <stp>Close</stp>
        <stp>M</stp>
        <stp>0</stp>
        <stp>all</stp>
        <stp/>
        <stp/>
        <stp/>
        <stp>T</stp>
        <tr r="K484" s="1"/>
      </tp>
      <tp>
        <v>-4.4457002919845516</v>
        <stp/>
        <stp>StudyData</stp>
        <stp>S.WEC</stp>
        <stp>PCB</stp>
        <stp>BaseType=Index,Index=1</stp>
        <stp>Close</stp>
        <stp>M</stp>
        <stp>0</stp>
        <stp>all</stp>
        <stp/>
        <stp/>
        <stp/>
        <stp>T</stp>
        <tr r="K485" s="1"/>
      </tp>
      <tp>
        <v>0.39932236205227289</v>
        <stp/>
        <stp>StudyData</stp>
        <stp>S.WFC</stp>
        <stp>PCB</stp>
        <stp>BaseType=Index,Index=1</stp>
        <stp>Close</stp>
        <stp>Q</stp>
        <stp>0</stp>
        <stp>all</stp>
        <stp/>
        <stp/>
        <stp/>
        <stp>T</stp>
        <tr r="L487" s="1"/>
      </tp>
      <tp>
        <v>-28.48039829659319</v>
        <stp/>
        <stp>StudyData</stp>
        <stp>S.WDC</stp>
        <stp>PCB</stp>
        <stp>BaseType=Index,Index=1</stp>
        <stp>Close</stp>
        <stp>Q</stp>
        <stp>0</stp>
        <stp>all</stp>
        <stp/>
        <stp/>
        <stp/>
        <stp>T</stp>
        <tr r="L484" s="1"/>
      </tp>
      <tp>
        <v>-13.11980816990665</v>
        <stp/>
        <stp>StudyData</stp>
        <stp>S.WEC</stp>
        <stp>PCB</stp>
        <stp>BaseType=Index,Index=1</stp>
        <stp>Close</stp>
        <stp>Q</stp>
        <stp>0</stp>
        <stp>all</stp>
        <stp/>
        <stp/>
        <stp/>
        <stp>T</stp>
        <tr r="L485" s="1"/>
      </tp>
      <tp t="s">
        <v/>
        <stp/>
        <stp>StudyData</stp>
        <stp>S.WDC</stp>
        <stp>PCB</stp>
        <stp>BaseType=Index,Index=1</stp>
        <stp>Close</stp>
        <stp>W</stp>
        <stp>0</stp>
        <stp>all</stp>
        <stp/>
        <stp/>
        <stp/>
        <stp>T</stp>
        <tr r="J484" s="1"/>
      </tp>
      <tp t="s">
        <v/>
        <stp/>
        <stp>StudyData</stp>
        <stp>S.WEC</stp>
        <stp>PCB</stp>
        <stp>BaseType=Index,Index=1</stp>
        <stp>Close</stp>
        <stp>W</stp>
        <stp>0</stp>
        <stp>all</stp>
        <stp/>
        <stp/>
        <stp/>
        <stp>T</stp>
        <tr r="J485" s="1"/>
      </tp>
      <tp t="s">
        <v/>
        <stp/>
        <stp>StudyData</stp>
        <stp>S.WFC</stp>
        <stp>PCB</stp>
        <stp>BaseType=Index,Index=1</stp>
        <stp>Close</stp>
        <stp>W</stp>
        <stp>0</stp>
        <stp>all</stp>
        <stp/>
        <stp/>
        <stp/>
        <stp>T</stp>
        <tr r="J487" s="1"/>
      </tp>
      <tp>
        <v>-9.1178870836115387</v>
        <stp/>
        <stp>StudyData</stp>
        <stp>S.VMC</stp>
        <stp>PCB</stp>
        <stp>BaseType=Index,Index=1</stp>
        <stp>Close</stp>
        <stp>M</stp>
        <stp>0</stp>
        <stp>all</stp>
        <stp/>
        <stp/>
        <stp/>
        <stp>T</stp>
        <tr r="K470" s="1"/>
      </tp>
      <tp>
        <v>-14.101395414066344</v>
        <stp/>
        <stp>StudyData</stp>
        <stp>S.VMC</stp>
        <stp>PCB</stp>
        <stp>BaseType=Index,Index=1</stp>
        <stp>Close</stp>
        <stp>A</stp>
        <stp>0</stp>
        <stp>all</stp>
        <stp/>
        <stp/>
        <stp/>
        <stp>T</stp>
        <tr r="M470" s="1"/>
      </tp>
      <tp>
        <v>-16.951967729907459</v>
        <stp/>
        <stp>StudyData</stp>
        <stp>S.VMC</stp>
        <stp>PCB</stp>
        <stp>BaseType=Index,Index=1</stp>
        <stp>Close</stp>
        <stp>Q</stp>
        <stp>0</stp>
        <stp>all</stp>
        <stp/>
        <stp/>
        <stp/>
        <stp>T</stp>
        <tr r="L470" s="1"/>
      </tp>
      <tp t="s">
        <v/>
        <stp/>
        <stp>StudyData</stp>
        <stp>S.VMC</stp>
        <stp>PCB</stp>
        <stp>BaseType=Index,Index=1</stp>
        <stp>Close</stp>
        <stp>W</stp>
        <stp>0</stp>
        <stp>all</stp>
        <stp/>
        <stp/>
        <stp/>
        <stp>T</stp>
        <tr r="J470" s="1"/>
      </tp>
      <tp>
        <v>-7.9470198675496784</v>
        <stp/>
        <stp>StudyData</stp>
        <stp>S.KHC</stp>
        <stp>PCB</stp>
        <stp>BaseType=Index,Index=1</stp>
        <stp>Close</stp>
        <stp>M</stp>
        <stp>0</stp>
        <stp>all</stp>
        <stp/>
        <stp/>
        <stp/>
        <stp>T</stp>
        <tr r="K268" s="1"/>
      </tp>
      <tp>
        <v>-2.5567010309278388</v>
        <stp/>
        <stp>StudyData</stp>
        <stp>S.KHC</stp>
        <stp>PCB</stp>
        <stp>BaseType=Index,Index=1</stp>
        <stp>Close</stp>
        <stp>A</stp>
        <stp>0</stp>
        <stp>all</stp>
        <stp/>
        <stp/>
        <stp/>
        <stp>T</stp>
        <tr r="M268" s="1"/>
      </tp>
      <tp t="s">
        <v/>
        <stp/>
        <stp>StudyData</stp>
        <stp>S.KHC</stp>
        <stp>PCB</stp>
        <stp>BaseType=Index,Index=1</stp>
        <stp>Close</stp>
        <stp>W</stp>
        <stp>0</stp>
        <stp>all</stp>
        <stp/>
        <stp/>
        <stp/>
        <stp>T</stp>
        <tr r="J268" s="1"/>
      </tp>
      <tp>
        <v>4.2337002540211728E-2</v>
        <stp/>
        <stp>StudyData</stp>
        <stp>S.KHC</stp>
        <stp>PCB</stp>
        <stp>BaseType=Index,Index=1</stp>
        <stp>Close</stp>
        <stp>Q</stp>
        <stp>0</stp>
        <stp>all</stp>
        <stp/>
        <stp/>
        <stp/>
        <stp>T</stp>
        <tr r="L268" s="1"/>
      </tp>
      <tp t="s">
        <v/>
        <stp/>
        <stp>StudyData</stp>
        <stp>S.MPC</stp>
        <stp>PCB</stp>
        <stp>BaseType=Index,Index=1</stp>
        <stp>Close</stp>
        <stp>W</stp>
        <stp>0</stp>
        <stp>all</stp>
        <stp/>
        <stp/>
        <stp/>
        <stp>T</stp>
        <tr r="J314" s="1"/>
      </tp>
      <tp>
        <v>-11.582441903356697</v>
        <stp/>
        <stp>StudyData</stp>
        <stp>S.MKC</stp>
        <stp>PCB</stp>
        <stp>BaseType=Index,Index=1</stp>
        <stp>Close</stp>
        <stp>M</stp>
        <stp>0</stp>
        <stp>all</stp>
        <stp/>
        <stp/>
        <stp/>
        <stp>T</stp>
        <tr r="K308" s="1"/>
      </tp>
      <tp>
        <v>53.917158837564024</v>
        <stp/>
        <stp>StudyData</stp>
        <stp>S.MPC</stp>
        <stp>PCB</stp>
        <stp>BaseType=Index,Index=1</stp>
        <stp>Close</stp>
        <stp>Q</stp>
        <stp>0</stp>
        <stp>all</stp>
        <stp/>
        <stp/>
        <stp/>
        <stp>T</stp>
        <tr r="L314" s="1"/>
      </tp>
      <tp>
        <v>-29.613859932462198</v>
        <stp/>
        <stp>StudyData</stp>
        <stp>S.MKC</stp>
        <stp>PCB</stp>
        <stp>BaseType=Index,Index=1</stp>
        <stp>Close</stp>
        <stp>A</stp>
        <stp>0</stp>
        <stp>all</stp>
        <stp/>
        <stp/>
        <stp/>
        <stp>T</stp>
        <tr r="M308" s="1"/>
      </tp>
      <tp>
        <v>141.97257578552541</v>
        <stp/>
        <stp>StudyData</stp>
        <stp>S.MPC</stp>
        <stp>PCB</stp>
        <stp>BaseType=Index,Index=1</stp>
        <stp>Close</stp>
        <stp>A</stp>
        <stp>0</stp>
        <stp>all</stp>
        <stp/>
        <stp/>
        <stp/>
        <stp>T</stp>
        <tr r="M314" s="1"/>
      </tp>
      <tp>
        <v>5.4109075324118692</v>
        <stp/>
        <stp>StudyData</stp>
        <stp>S.MPC</stp>
        <stp>PCB</stp>
        <stp>BaseType=Index,Index=1</stp>
        <stp>Close</stp>
        <stp>M</stp>
        <stp>0</stp>
        <stp>all</stp>
        <stp/>
        <stp/>
        <stp/>
        <stp>T</stp>
        <tr r="K314" s="1"/>
      </tp>
      <tp t="s">
        <v/>
        <stp/>
        <stp>StudyData</stp>
        <stp>S.MKC</stp>
        <stp>PCB</stp>
        <stp>BaseType=Index,Index=1</stp>
        <stp>Close</stp>
        <stp>W</stp>
        <stp>0</stp>
        <stp>all</stp>
        <stp/>
        <stp/>
        <stp/>
        <stp>T</stp>
        <tr r="J308" s="1"/>
      </tp>
      <tp>
        <v>-4.918683062276882</v>
        <stp/>
        <stp>StudyData</stp>
        <stp>S.MKC</stp>
        <stp>PCB</stp>
        <stp>BaseType=Index,Index=1</stp>
        <stp>Close</stp>
        <stp>Q</stp>
        <stp>0</stp>
        <stp>all</stp>
        <stp/>
        <stp/>
        <stp/>
        <stp>T</stp>
        <tr r="L308" s="1"/>
      </tp>
      <tp>
        <v>-13.001256711984457</v>
        <stp/>
        <stp>StudyData</stp>
        <stp>S.OMC</stp>
        <stp>PCB</stp>
        <stp>BaseType=Index,Index=1</stp>
        <stp>Close</stp>
        <stp>M</stp>
        <stp>0</stp>
        <stp>all</stp>
        <stp/>
        <stp/>
        <stp/>
        <stp>T</stp>
        <tr r="K350" s="1"/>
      </tp>
      <tp>
        <v>-5.696594427244575</v>
        <stp/>
        <stp>StudyData</stp>
        <stp>S.OMC</stp>
        <stp>PCB</stp>
        <stp>BaseType=Index,Index=1</stp>
        <stp>Close</stp>
        <stp>A</stp>
        <stp>0</stp>
        <stp>all</stp>
        <stp/>
        <stp/>
        <stp/>
        <stp>T</stp>
        <tr r="M350" s="1"/>
      </tp>
      <tp>
        <v>4.5585610325415447</v>
        <stp/>
        <stp>StudyData</stp>
        <stp>S.OMC</stp>
        <stp>PCB</stp>
        <stp>BaseType=Index,Index=1</stp>
        <stp>Close</stp>
        <stp>Q</stp>
        <stp>0</stp>
        <stp>all</stp>
        <stp/>
        <stp/>
        <stp/>
        <stp>T</stp>
        <tr r="L350" s="1"/>
      </tp>
      <tp t="s">
        <v/>
        <stp/>
        <stp>StudyData</stp>
        <stp>S.OMC</stp>
        <stp>PCB</stp>
        <stp>BaseType=Index,Index=1</stp>
        <stp>Close</stp>
        <stp>W</stp>
        <stp>0</stp>
        <stp>all</stp>
        <stp/>
        <stp/>
        <stp/>
        <stp>T</stp>
        <tr r="J350" s="1"/>
      </tp>
      <tp t="s">
        <v/>
        <stp/>
        <stp>StudyData</stp>
        <stp>S.NSC</stp>
        <stp>PCB</stp>
        <stp>BaseType=Index,Index=1</stp>
        <stp>Close</stp>
        <stp>W</stp>
        <stp>0</stp>
        <stp>all</stp>
        <stp/>
        <stp/>
        <stp/>
        <stp>T</stp>
        <tr r="J338" s="1"/>
      </tp>
      <tp>
        <v>-5.4067074300537339</v>
        <stp/>
        <stp>StudyData</stp>
        <stp>S.NOC</stp>
        <stp>PCB</stp>
        <stp>BaseType=Index,Index=1</stp>
        <stp>Close</stp>
        <stp>M</stp>
        <stp>0</stp>
        <stp>all</stp>
        <stp/>
        <stp/>
        <stp/>
        <stp>T</stp>
        <tr r="K335" s="1"/>
      </tp>
      <tp>
        <v>-0.50541975269399275</v>
        <stp/>
        <stp>StudyData</stp>
        <stp>S.NSC</stp>
        <stp>PCB</stp>
        <stp>BaseType=Index,Index=1</stp>
        <stp>Close</stp>
        <stp>Q</stp>
        <stp>0</stp>
        <stp>all</stp>
        <stp/>
        <stp/>
        <stp/>
        <stp>T</stp>
        <tr r="L338" s="1"/>
      </tp>
      <tp>
        <v>-10.468073166026551</v>
        <stp/>
        <stp>StudyData</stp>
        <stp>S.NOC</stp>
        <stp>PCB</stp>
        <stp>BaseType=Index,Index=1</stp>
        <stp>Close</stp>
        <stp>A</stp>
        <stp>0</stp>
        <stp>all</stp>
        <stp/>
        <stp/>
        <stp/>
        <stp>T</stp>
        <tr r="M335" s="1"/>
      </tp>
      <tp>
        <v>8.4095317262399458</v>
        <stp/>
        <stp>StudyData</stp>
        <stp>S.NSC</stp>
        <stp>PCB</stp>
        <stp>BaseType=Index,Index=1</stp>
        <stp>Close</stp>
        <stp>A</stp>
        <stp>0</stp>
        <stp>all</stp>
        <stp/>
        <stp/>
        <stp/>
        <stp>T</stp>
        <tr r="M338" s="1"/>
      </tp>
      <tp>
        <v>0.23757632875852355</v>
        <stp/>
        <stp>StudyData</stp>
        <stp>S.NOC</stp>
        <stp>PCB</stp>
        <stp>BaseType=Index,Index=1</stp>
        <stp>Close</stp>
        <stp>Q</stp>
        <stp>0</stp>
        <stp>all</stp>
        <stp/>
        <stp/>
        <stp/>
        <stp>T</stp>
        <tr r="L335" s="1"/>
      </tp>
      <tp>
        <v>-8.6904518801598716</v>
        <stp/>
        <stp>StudyData</stp>
        <stp>S.NSC</stp>
        <stp>PCB</stp>
        <stp>BaseType=Index,Index=1</stp>
        <stp>Close</stp>
        <stp>M</stp>
        <stp>0</stp>
        <stp>all</stp>
        <stp/>
        <stp/>
        <stp/>
        <stp>T</stp>
        <tr r="K338" s="1"/>
      </tp>
      <tp t="s">
        <v/>
        <stp/>
        <stp>StudyData</stp>
        <stp>S.NOC</stp>
        <stp>PCB</stp>
        <stp>BaseType=Index,Index=1</stp>
        <stp>Close</stp>
        <stp>W</stp>
        <stp>0</stp>
        <stp>all</stp>
        <stp/>
        <stp/>
        <stp/>
        <stp>T</stp>
        <tr r="J335" s="1"/>
      </tp>
      <tp>
        <v>-3.9166925707180651</v>
        <stp/>
        <stp>StudyData</stp>
        <stp>S.CNC</stp>
        <stp>PCB</stp>
        <stp>BaseType=Index,Index=1</stp>
        <stp>Close</stp>
        <stp>M</stp>
        <stp>0</stp>
        <stp>all</stp>
        <stp/>
        <stp/>
        <stp/>
        <stp>T</stp>
        <tr r="K102" s="1"/>
      </tp>
      <tp>
        <v>50.230862697448366</v>
        <stp/>
        <stp>StudyData</stp>
        <stp>S.CNC</stp>
        <stp>PCB</stp>
        <stp>BaseType=Index,Index=1</stp>
        <stp>Close</stp>
        <stp>A</stp>
        <stp>0</stp>
        <stp>all</stp>
        <stp/>
        <stp/>
        <stp/>
        <stp>T</stp>
        <tr r="M102" s="1"/>
      </tp>
      <tp>
        <v>-3.6921638884561419</v>
        <stp/>
        <stp>StudyData</stp>
        <stp>S.CNC</stp>
        <stp>PCB</stp>
        <stp>BaseType=Index,Index=1</stp>
        <stp>Close</stp>
        <stp>Q</stp>
        <stp>0</stp>
        <stp>all</stp>
        <stp/>
        <stp/>
        <stp/>
        <stp>T</stp>
        <tr r="L102" s="1"/>
      </tp>
      <tp t="s">
        <v/>
        <stp/>
        <stp>StudyData</stp>
        <stp>S.CNC</stp>
        <stp>PCB</stp>
        <stp>BaseType=Index,Index=1</stp>
        <stp>Close</stp>
        <stp>W</stp>
        <stp>0</stp>
        <stp>all</stp>
        <stp/>
        <stp/>
        <stp/>
        <stp>T</stp>
        <tr r="J102" s="1"/>
      </tp>
      <tp>
        <v>3.0909090909090962</v>
        <stp/>
        <stp>StudyData</stp>
        <stp>S.BAC</stp>
        <stp>PCB</stp>
        <stp>BaseType=Index,Index=1</stp>
        <stp>Close</stp>
        <stp>A</stp>
        <stp>0</stp>
        <stp>all</stp>
        <stp/>
        <stp/>
        <stp/>
        <stp>T</stp>
        <tr r="M53" s="1"/>
      </tp>
      <tp>
        <v>-8.4597998062641295</v>
        <stp/>
        <stp>StudyData</stp>
        <stp>S.BAC</stp>
        <stp>PCB</stp>
        <stp>BaseType=Index,Index=1</stp>
        <stp>Close</stp>
        <stp>M</stp>
        <stp>0</stp>
        <stp>all</stp>
        <stp/>
        <stp/>
        <stp/>
        <stp>T</stp>
        <tr r="K53" s="1"/>
      </tp>
      <tp t="s">
        <v/>
        <stp/>
        <stp>StudyData</stp>
        <stp>S.BAC</stp>
        <stp>PCB</stp>
        <stp>BaseType=Index,Index=1</stp>
        <stp>Close</stp>
        <stp>W</stp>
        <stp>0</stp>
        <stp>all</stp>
        <stp/>
        <stp/>
        <stp/>
        <stp>T</stp>
        <tr r="J53" s="1"/>
      </tp>
      <tp>
        <v>-0.49140049140049336</v>
        <stp/>
        <stp>StudyData</stp>
        <stp>S.BAC</stp>
        <stp>PCB</stp>
        <stp>BaseType=Index,Index=1</stp>
        <stp>Close</stp>
        <stp>Q</stp>
        <stp>0</stp>
        <stp>all</stp>
        <stp/>
        <stp/>
        <stp/>
        <stp>T</stp>
        <tr r="L53" s="1"/>
      </tp>
      <tp t="s">
        <v/>
        <stp/>
        <stp>StudyData</stp>
        <stp>S.EXC</stp>
        <stp>PCB</stp>
        <stp>BaseType=Index,Index=1</stp>
        <stp>Close</stp>
        <stp>W</stp>
        <stp>0</stp>
        <stp>all</stp>
        <stp/>
        <stp/>
        <stp/>
        <stp>T</stp>
        <tr r="J173" s="1"/>
      </tp>
      <tp>
        <v>-13.470613470613459</v>
        <stp/>
        <stp>StudyData</stp>
        <stp>S.EXC</stp>
        <stp>PCB</stp>
        <stp>BaseType=Index,Index=1</stp>
        <stp>Close</stp>
        <stp>Q</stp>
        <stp>0</stp>
        <stp>all</stp>
        <stp/>
        <stp/>
        <stp/>
        <stp>T</stp>
        <tr r="L173" s="1"/>
      </tp>
      <tp>
        <v>-7.731015553522405</v>
        <stp/>
        <stp>StudyData</stp>
        <stp>S.EXC</stp>
        <stp>PCB</stp>
        <stp>BaseType=Index,Index=1</stp>
        <stp>Close</stp>
        <stp>M</stp>
        <stp>0</stp>
        <stp>all</stp>
        <stp/>
        <stp/>
        <stp/>
        <stp>T</stp>
        <tr r="K173" s="1"/>
      </tp>
      <tp>
        <v>-7.4558384950676757</v>
        <stp/>
        <stp>StudyData</stp>
        <stp>S.EXC</stp>
        <stp>PCB</stp>
        <stp>BaseType=Index,Index=1</stp>
        <stp>Close</stp>
        <stp>A</stp>
        <stp>0</stp>
        <stp>all</stp>
        <stp/>
        <stp/>
        <stp/>
        <stp>T</stp>
        <tr r="M173" s="1"/>
      </tp>
      <tp>
        <v>-2.4495677233429469</v>
        <stp/>
        <stp>StudyData</stp>
        <stp>S.DOC</stp>
        <stp>PCB</stp>
        <stp>BaseType=Index,Index=1</stp>
        <stp>Close</stp>
        <stp>M</stp>
        <stp>0</stp>
        <stp>all</stp>
        <stp/>
        <stp/>
        <stp/>
        <stp>T</stp>
        <tr r="K142" s="1"/>
      </tp>
      <tp>
        <v>26.30597014925371</v>
        <stp/>
        <stp>StudyData</stp>
        <stp>S.DOC</stp>
        <stp>PCB</stp>
        <stp>BaseType=Index,Index=1</stp>
        <stp>Close</stp>
        <stp>A</stp>
        <stp>0</stp>
        <stp>all</stp>
        <stp/>
        <stp/>
        <stp/>
        <stp>T</stp>
        <tr r="M142" s="1"/>
      </tp>
      <tp>
        <v>-5.093457943925249</v>
        <stp/>
        <stp>StudyData</stp>
        <stp>S.DOC</stp>
        <stp>PCB</stp>
        <stp>BaseType=Index,Index=1</stp>
        <stp>Close</stp>
        <stp>Q</stp>
        <stp>0</stp>
        <stp>all</stp>
        <stp/>
        <stp/>
        <stp/>
        <stp>T</stp>
        <tr r="L142" s="1"/>
      </tp>
      <tp t="s">
        <v/>
        <stp/>
        <stp>StudyData</stp>
        <stp>S.DOC</stp>
        <stp>PCB</stp>
        <stp>BaseType=Index,Index=1</stp>
        <stp>Close</stp>
        <stp>W</stp>
        <stp>0</stp>
        <stp>all</stp>
        <stp/>
        <stp/>
        <stp/>
        <stp>T</stp>
        <tr r="J142" s="1"/>
      </tp>
      <tp t="s">
        <v/>
        <stp/>
        <stp>StudyData</stp>
        <stp>S.GPC</stp>
        <stp>PCB</stp>
        <stp>BaseType=Index,Index=1</stp>
        <stp>Close</stp>
        <stp>W</stp>
        <stp>0</stp>
        <stp>all</stp>
        <stp/>
        <stp/>
        <stp/>
        <stp>T</stp>
        <tr r="J214" s="1"/>
      </tp>
      <tp>
        <v>9.8576029835565429</v>
        <stp/>
        <stp>StudyData</stp>
        <stp>S.GPC</stp>
        <stp>PCB</stp>
        <stp>BaseType=Index,Index=1</stp>
        <stp>Close</stp>
        <stp>Q</stp>
        <stp>0</stp>
        <stp>all</stp>
        <stp/>
        <stp/>
        <stp/>
        <stp>T</stp>
        <tr r="L214" s="1"/>
      </tp>
      <tp>
        <v>5.408262849707226</v>
        <stp/>
        <stp>StudyData</stp>
        <stp>S.GPC</stp>
        <stp>PCB</stp>
        <stp>BaseType=Index,Index=1</stp>
        <stp>Close</stp>
        <stp>A</stp>
        <stp>0</stp>
        <stp>all</stp>
        <stp/>
        <stp/>
        <stp/>
        <stp>T</stp>
        <tr r="M214" s="1"/>
      </tp>
      <tp>
        <v>-4.4667207193926446</v>
        <stp/>
        <stp>StudyData</stp>
        <stp>S.GPC</stp>
        <stp>PCB</stp>
        <stp>BaseType=Index,Index=1</stp>
        <stp>Close</stp>
        <stp>M</stp>
        <stp>0</stp>
        <stp>all</stp>
        <stp/>
        <stp/>
        <stp/>
        <stp>T</stp>
        <tr r="K214" s="1"/>
      </tp>
      <tp t="s">
        <v>SBA COMMUNICATIONS</v>
        <stp/>
        <stp>ContractData</stp>
        <stp>S.SBAC</stp>
        <stp>LongDescription</stp>
        <stp/>
        <stp>T</stp>
        <tr r="B403" s="1"/>
      </tp>
      <tp>
        <v>8042839.5356174298</v>
        <stp/>
        <stp>StudyData</stp>
        <stp>S.PG</stp>
        <stp>MA</stp>
        <stp>InputChoice=Vol,MAType=Sim,Period=21</stp>
        <stp>MA</stp>
        <stp>D</stp>
        <stp>-1</stp>
        <stp>all</stp>
        <stp/>
        <stp/>
        <stp/>
        <stp>T</stp>
        <tr r="O365" s="1"/>
      </tp>
      <tp t="s">
        <v>Starbucks Corp</v>
        <stp/>
        <stp>ContractData</stp>
        <stp>S.SBUX</stp>
        <stp>LongDescription</stp>
        <stp/>
        <stp>T</stp>
        <tr r="B404" s="1"/>
      </tp>
      <tp t="s">
        <v>Charles Schwab Corp</v>
        <stp/>
        <stp>ContractData</stp>
        <stp>S.SCHW</stp>
        <stp>LongDescription</stp>
        <stp/>
        <stp>T</stp>
        <tr r="B405" s="1"/>
      </tp>
      <tp t="s">
        <v>Super Micro Computer</v>
        <stp/>
        <stp>ContractData</stp>
        <stp>S.SMCI</stp>
        <stp>LongDescription</stp>
        <stp/>
        <stp>T</stp>
        <tr r="B409" s="1"/>
      </tp>
      <tp>
        <v>613578.23528347595</v>
        <stp/>
        <stp>StudyData</stp>
        <stp>S.PH</stp>
        <stp>MA</stp>
        <stp>InputChoice=Vol,MAType=Sim,Period=21</stp>
        <stp>MA</stp>
        <stp>D</stp>
        <stp>-1</stp>
        <stp>all</stp>
        <stp/>
        <stp/>
        <stp/>
        <stp>T</stp>
        <tr r="O367" s="1"/>
      </tp>
      <tp t="s">
        <v>SANDISK CP CMN</v>
        <stp/>
        <stp>ContractData</stp>
        <stp>S.SNDK</stp>
        <stp>LongDescription</stp>
        <stp/>
        <stp>T</stp>
        <tr r="B411" s="1"/>
      </tp>
      <tp t="s">
        <v>SYNOPSYS, INC.</v>
        <stp/>
        <stp>ContractData</stp>
        <stp>S.SNPS</stp>
        <stp>LongDescription</stp>
        <stp/>
        <stp>T</stp>
        <tr r="B412" s="1"/>
      </tp>
      <tp t="s">
        <v>Solventum Corporation</v>
        <stp/>
        <stp>ContractData</stp>
        <stp>S.SOLV</stp>
        <stp>LongDescription</stp>
        <stp/>
        <stp>T</stp>
        <tr r="B414" s="1"/>
      </tp>
      <tp>
        <v>4395752.4539480498</v>
        <stp/>
        <stp>StudyData</stp>
        <stp>S.PM</stp>
        <stp>MA</stp>
        <stp>InputChoice=Vol,MAType=Sim,Period=21</stp>
        <stp>MA</stp>
        <stp>D</stp>
        <stp>-1</stp>
        <stp>all</stp>
        <stp/>
        <stp/>
        <stp/>
        <stp>T</stp>
        <tr r="O372" s="1"/>
      </tp>
      <tp t="s">
        <v>Steel Dynamics Inc</v>
        <stp/>
        <stp>ContractData</stp>
        <stp>S.STLD</stp>
        <stp>LongDescription</stp>
        <stp/>
        <stp>T</stp>
        <tr r="B419" s="1"/>
      </tp>
      <tp t="s">
        <v>SKYWORKS SOLUTIONS##</v>
        <stp/>
        <stp>ContractData</stp>
        <stp>S.SWKS</stp>
        <stp>LongDescription</stp>
        <stp/>
        <stp>T</stp>
        <tr r="B425" s="1"/>
      </tp>
      <tp t="s">
        <v>S&amp;P Global Inc.</v>
        <stp/>
        <stp>ContractData</stp>
        <stp>S.SPGI</stp>
        <stp>LongDescription</stp>
        <stp/>
        <stp>T</stp>
        <tr r="B416" s="1"/>
      </tp>
      <tp>
        <v>129.41285714290001</v>
        <stp/>
        <stp>StudyData</stp>
        <stp>S.TJX</stp>
        <stp>MA</stp>
        <stp>InputChoice=Close,MAType=Sim,Period=21</stp>
        <stp>MA</stp>
        <stp>D</stp>
        <stp/>
        <stp>all</stp>
        <stp/>
        <stp/>
        <stp/>
        <stp>T</stp>
        <tr r="Q437" s="1"/>
      </tp>
      <tp>
        <v>124.3547619048</v>
        <stp/>
        <stp>StudyData</stp>
        <stp>S.SJM</stp>
        <stp>MA</stp>
        <stp>InputChoice=Close,MAType=Sim,Period=21</stp>
        <stp>MA</stp>
        <stp>D</stp>
        <stp/>
        <stp>all</stp>
        <stp/>
        <stp/>
        <stp/>
        <stp>T</stp>
        <tr r="Q407" s="1"/>
      </tp>
      <tp>
        <v>169.4919047619</v>
        <stp/>
        <stp>StudyData</stp>
        <stp>S.RJF</stp>
        <stp>MA</stp>
        <stp>InputChoice=Close,MAType=Sim,Period=21</stp>
        <stp>MA</stp>
        <stp>D</stp>
        <stp/>
        <stp>all</stp>
        <stp/>
        <stp/>
        <stp/>
        <stp>T</stp>
        <tr r="Q393" s="1"/>
      </tp>
      <tp>
        <v>246.52</v>
        <stp/>
        <stp>StudyData</stp>
        <stp>S.AJG</stp>
        <stp>MA</stp>
        <stp>InputChoice=Close,MAType=Sim,Period=21</stp>
        <stp>MA</stp>
        <stp>D</stp>
        <stp/>
        <stp>all</stp>
        <stp/>
        <stp/>
        <stp/>
        <stp>T</stp>
        <tr r="Q20" s="1"/>
      </tp>
      <tp>
        <v>-14.242928452579038</v>
        <stp/>
        <stp>StudyData</stp>
        <stp>S.SLB</stp>
        <stp>PCB</stp>
        <stp>BaseType=Index,Index=1</stp>
        <stp>Close</stp>
        <stp>M</stp>
        <stp>0</stp>
        <stp>all</stp>
        <stp/>
        <stp/>
        <stp/>
        <stp>T</stp>
        <tr r="K408" s="1"/>
      </tp>
      <tp>
        <v>34.28869202709744</v>
        <stp/>
        <stp>StudyData</stp>
        <stp>S.SLB</stp>
        <stp>PCB</stp>
        <stp>BaseType=Index,Index=1</stp>
        <stp>Close</stp>
        <stp>A</stp>
        <stp>0</stp>
        <stp>all</stp>
        <stp/>
        <stp/>
        <stp/>
        <stp>T</stp>
        <tr r="M408" s="1"/>
      </tp>
      <tp>
        <v>10.862551086255102</v>
        <stp/>
        <stp>StudyData</stp>
        <stp>S.SLB</stp>
        <stp>PCB</stp>
        <stp>BaseType=Index,Index=1</stp>
        <stp>Close</stp>
        <stp>Q</stp>
        <stp>0</stp>
        <stp>all</stp>
        <stp/>
        <stp/>
        <stp/>
        <stp>T</stp>
        <tr r="L408" s="1"/>
      </tp>
      <tp t="s">
        <v/>
        <stp/>
        <stp>StudyData</stp>
        <stp>S.SLB</stp>
        <stp>PCB</stp>
        <stp>BaseType=Index,Index=1</stp>
        <stp>Close</stp>
        <stp>W</stp>
        <stp>0</stp>
        <stp>all</stp>
        <stp/>
        <stp/>
        <stp/>
        <stp>T</stp>
        <tr r="J408" s="1"/>
      </tp>
      <tp t="s">
        <v/>
        <stp/>
        <stp>StudyData</stp>
        <stp>S.USB</stp>
        <stp>PCB</stp>
        <stp>BaseType=Index,Index=1</stp>
        <stp>Close</stp>
        <stp>W</stp>
        <stp>0</stp>
        <stp>all</stp>
        <stp/>
        <stp/>
        <stp/>
        <stp>T</stp>
        <tr r="J464" s="1"/>
      </tp>
      <tp>
        <v>-1.7715231788079475</v>
        <stp/>
        <stp>StudyData</stp>
        <stp>S.USB</stp>
        <stp>PCB</stp>
        <stp>BaseType=Index,Index=1</stp>
        <stp>Close</stp>
        <stp>Q</stp>
        <stp>0</stp>
        <stp>all</stp>
        <stp/>
        <stp/>
        <stp/>
        <stp>T</stp>
        <tr r="L464" s="1"/>
      </tp>
      <tp>
        <v>11.188155922038979</v>
        <stp/>
        <stp>StudyData</stp>
        <stp>S.USB</stp>
        <stp>PCB</stp>
        <stp>BaseType=Index,Index=1</stp>
        <stp>Close</stp>
        <stp>A</stp>
        <stp>0</stp>
        <stp>all</stp>
        <stp/>
        <stp/>
        <stp/>
        <stp>T</stp>
        <tr r="M464" s="1"/>
      </tp>
      <tp>
        <v>-3.6537836960051968</v>
        <stp/>
        <stp>StudyData</stp>
        <stp>S.USB</stp>
        <stp>PCB</stp>
        <stp>BaseType=Index,Index=1</stp>
        <stp>Close</stp>
        <stp>M</stp>
        <stp>0</stp>
        <stp>all</stp>
        <stp/>
        <stp/>
        <stp/>
        <stp>T</stp>
        <tr r="K464" s="1"/>
      </tp>
      <tp t="s">
        <v/>
        <stp/>
        <stp>StudyData</stp>
        <stp>S.WRB</stp>
        <stp>PCB</stp>
        <stp>BaseType=Index,Index=1</stp>
        <stp>Close</stp>
        <stp>W</stp>
        <stp>0</stp>
        <stp>all</stp>
        <stp/>
        <stp/>
        <stp/>
        <stp>T</stp>
        <tr r="J491" s="1"/>
      </tp>
      <tp>
        <v>-5.2601729760385565</v>
        <stp/>
        <stp>StudyData</stp>
        <stp>S.WRB</stp>
        <stp>PCB</stp>
        <stp>BaseType=Index,Index=1</stp>
        <stp>Close</stp>
        <stp>Q</stp>
        <stp>0</stp>
        <stp>all</stp>
        <stp/>
        <stp/>
        <stp/>
        <stp>T</stp>
        <tr r="L491" s="1"/>
      </tp>
      <tp>
        <v>34.926212227687977</v>
        <stp/>
        <stp>StudyData</stp>
        <stp>S.WAB</stp>
        <stp>PCB</stp>
        <stp>BaseType=Index,Index=1</stp>
        <stp>Close</stp>
        <stp>A</stp>
        <stp>0</stp>
        <stp>all</stp>
        <stp/>
        <stp/>
        <stp/>
        <stp>T</stp>
        <tr r="M480" s="1"/>
      </tp>
      <tp>
        <v>-7.7148567621585498</v>
        <stp/>
        <stp>StudyData</stp>
        <stp>S.WMB</stp>
        <stp>PCB</stp>
        <stp>BaseType=Index,Index=1</stp>
        <stp>Close</stp>
        <stp>M</stp>
        <stp>0</stp>
        <stp>all</stp>
        <stp/>
        <stp/>
        <stp/>
        <stp>T</stp>
        <tr r="K489" s="1"/>
      </tp>
      <tp>
        <v>0.7239534151715431</v>
        <stp/>
        <stp>StudyData</stp>
        <stp>S.WAB</stp>
        <stp>PCB</stp>
        <stp>BaseType=Index,Index=1</stp>
        <stp>Close</stp>
        <stp>M</stp>
        <stp>0</stp>
        <stp>all</stp>
        <stp/>
        <stp/>
        <stp/>
        <stp>T</stp>
        <tr r="K480" s="1"/>
      </tp>
      <tp>
        <v>15.222092829812022</v>
        <stp/>
        <stp>StudyData</stp>
        <stp>S.WMB</stp>
        <stp>PCB</stp>
        <stp>BaseType=Index,Index=1</stp>
        <stp>Close</stp>
        <stp>A</stp>
        <stp>0</stp>
        <stp>all</stp>
        <stp/>
        <stp/>
        <stp/>
        <stp>T</stp>
        <tr r="M489" s="1"/>
      </tp>
      <tp t="s">
        <v/>
        <stp/>
        <stp>StudyData</stp>
        <stp>S.WAB</stp>
        <stp>PCB</stp>
        <stp>BaseType=Index,Index=1</stp>
        <stp>Close</stp>
        <stp>W</stp>
        <stp>0</stp>
        <stp>all</stp>
        <stp/>
        <stp/>
        <stp/>
        <stp>T</stp>
        <tr r="J480" s="1"/>
      </tp>
      <tp>
        <v>-4.7062179121505947</v>
        <stp/>
        <stp>StudyData</stp>
        <stp>S.WRB</stp>
        <stp>PCB</stp>
        <stp>BaseType=Index,Index=1</stp>
        <stp>Close</stp>
        <stp>A</stp>
        <stp>0</stp>
        <stp>all</stp>
        <stp/>
        <stp/>
        <stp/>
        <stp>T</stp>
        <tr r="M491" s="1"/>
      </tp>
      <tp>
        <v>6.8249258160237298</v>
        <stp/>
        <stp>StudyData</stp>
        <stp>S.WAB</stp>
        <stp>PCB</stp>
        <stp>BaseType=Index,Index=1</stp>
        <stp>Close</stp>
        <stp>Q</stp>
        <stp>0</stp>
        <stp>all</stp>
        <stp/>
        <stp/>
        <stp/>
        <stp>T</stp>
        <tr r="L480" s="1"/>
      </tp>
      <tp>
        <v>-1.0953226761397201</v>
        <stp/>
        <stp>StudyData</stp>
        <stp>S.WRB</stp>
        <stp>PCB</stp>
        <stp>BaseType=Index,Index=1</stp>
        <stp>Close</stp>
        <stp>M</stp>
        <stp>0</stp>
        <stp>all</stp>
        <stp/>
        <stp/>
        <stp/>
        <stp>T</stp>
        <tr r="K491" s="1"/>
      </tp>
      <tp>
        <v>-6.8334678504169997</v>
        <stp/>
        <stp>StudyData</stp>
        <stp>S.WMB</stp>
        <stp>PCB</stp>
        <stp>BaseType=Index,Index=1</stp>
        <stp>Close</stp>
        <stp>Q</stp>
        <stp>0</stp>
        <stp>all</stp>
        <stp/>
        <stp/>
        <stp/>
        <stp>T</stp>
        <tr r="L489" s="1"/>
      </tp>
      <tp t="s">
        <v/>
        <stp/>
        <stp>StudyData</stp>
        <stp>S.WMB</stp>
        <stp>PCB</stp>
        <stp>BaseType=Index,Index=1</stp>
        <stp>Close</stp>
        <stp>W</stp>
        <stp>0</stp>
        <stp>all</stp>
        <stp/>
        <stp/>
        <stp/>
        <stp>T</stp>
        <tr r="J489" s="1"/>
      </tp>
      <tp>
        <v>-8.8188976377952724</v>
        <stp/>
        <stp>StudyData</stp>
        <stp>S.KMB</stp>
        <stp>PCB</stp>
        <stp>BaseType=Index,Index=1</stp>
        <stp>Close</stp>
        <stp>M</stp>
        <stp>0</stp>
        <stp>all</stp>
        <stp/>
        <stp/>
        <stp/>
        <stp>T</stp>
        <tr r="K272" s="1"/>
      </tp>
      <tp>
        <v>-2.4382991376746892</v>
        <stp/>
        <stp>StudyData</stp>
        <stp>S.KMB</stp>
        <stp>PCB</stp>
        <stp>BaseType=Index,Index=1</stp>
        <stp>Close</stp>
        <stp>A</stp>
        <stp>0</stp>
        <stp>all</stp>
        <stp/>
        <stp/>
        <stp/>
        <stp>T</stp>
        <tr r="M272" s="1"/>
      </tp>
      <tp>
        <v>-10.330691445750196</v>
        <stp/>
        <stp>StudyData</stp>
        <stp>S.KMB</stp>
        <stp>PCB</stp>
        <stp>BaseType=Index,Index=1</stp>
        <stp>Close</stp>
        <stp>Q</stp>
        <stp>0</stp>
        <stp>all</stp>
        <stp/>
        <stp/>
        <stp/>
        <stp>T</stp>
        <tr r="L272" s="1"/>
      </tp>
      <tp t="s">
        <v/>
        <stp/>
        <stp>StudyData</stp>
        <stp>S.KMB</stp>
        <stp>PCB</stp>
        <stp>BaseType=Index,Index=1</stp>
        <stp>Close</stp>
        <stp>W</stp>
        <stp>0</stp>
        <stp>all</stp>
        <stp/>
        <stp/>
        <stp/>
        <stp>T</stp>
        <tr r="J272" s="1"/>
      </tp>
      <tp>
        <v>-7.066929960926009</v>
        <stp/>
        <stp>StudyData</stp>
        <stp>S.MTB</stp>
        <stp>PCB</stp>
        <stp>BaseType=Index,Index=1</stp>
        <stp>Close</stp>
        <stp>Q</stp>
        <stp>0</stp>
        <stp>all</stp>
        <stp/>
        <stp/>
        <stp/>
        <stp>T</stp>
        <tr r="L324" s="1"/>
      </tp>
      <tp t="s">
        <v/>
        <stp/>
        <stp>StudyData</stp>
        <stp>S.MTB</stp>
        <stp>PCB</stp>
        <stp>BaseType=Index,Index=1</stp>
        <stp>Close</stp>
        <stp>W</stp>
        <stp>0</stp>
        <stp>all</stp>
        <stp/>
        <stp/>
        <stp/>
        <stp>T</stp>
        <tr r="J324" s="1"/>
      </tp>
      <tp>
        <v>9.7826086956521632</v>
        <stp/>
        <stp>StudyData</stp>
        <stp>S.MTB</stp>
        <stp>PCB</stp>
        <stp>BaseType=Index,Index=1</stp>
        <stp>Close</stp>
        <stp>A</stp>
        <stp>0</stp>
        <stp>all</stp>
        <stp/>
        <stp/>
        <stp/>
        <stp>T</stp>
        <tr r="M324" s="1"/>
      </tp>
      <tp>
        <v>-5.4501154142087715</v>
        <stp/>
        <stp>StudyData</stp>
        <stp>S.MTB</stp>
        <stp>PCB</stp>
        <stp>BaseType=Index,Index=1</stp>
        <stp>Close</stp>
        <stp>M</stp>
        <stp>0</stp>
        <stp>all</stp>
        <stp/>
        <stp/>
        <stp/>
        <stp>T</stp>
        <tr r="K324" s="1"/>
      </tp>
      <tp t="s">
        <v/>
        <stp/>
        <stp>StudyData</stp>
        <stp>S.LYB</stp>
        <stp>PCB</stp>
        <stp>BaseType=Index,Index=1</stp>
        <stp>Close</stp>
        <stp>W</stp>
        <stp>0</stp>
        <stp>all</stp>
        <stp/>
        <stp/>
        <stp/>
        <stp>T</stp>
        <tr r="J293" s="1"/>
      </tp>
      <tp>
        <v>10.427350427350431</v>
        <stp/>
        <stp>StudyData</stp>
        <stp>S.LYB</stp>
        <stp>PCB</stp>
        <stp>BaseType=Index,Index=1</stp>
        <stp>Close</stp>
        <stp>Q</stp>
        <stp>0</stp>
        <stp>all</stp>
        <stp/>
        <stp/>
        <stp/>
        <stp>T</stp>
        <tr r="L293" s="1"/>
      </tp>
      <tp>
        <v>-10.663798401966808</v>
        <stp/>
        <stp>StudyData</stp>
        <stp>S.LYB</stp>
        <stp>PCB</stp>
        <stp>BaseType=Index,Index=1</stp>
        <stp>Close</stp>
        <stp>M</stp>
        <stp>0</stp>
        <stp>all</stp>
        <stp/>
        <stp/>
        <stp/>
        <stp>T</stp>
        <tr r="K293" s="1"/>
      </tp>
      <tp>
        <v>34.272517321016153</v>
        <stp/>
        <stp>StudyData</stp>
        <stp>S.LYB</stp>
        <stp>PCB</stp>
        <stp>BaseType=Index,Index=1</stp>
        <stp>Close</stp>
        <stp>A</stp>
        <stp>0</stp>
        <stp>all</stp>
        <stp/>
        <stp/>
        <stp/>
        <stp>T</stp>
        <tr r="M293" s="1"/>
      </tp>
      <tp>
        <v>-18.70045195228569</v>
        <stp/>
        <stp>StudyData</stp>
        <stp>S.ALB</stp>
        <stp>PCB</stp>
        <stp>BaseType=Index,Index=1</stp>
        <stp>Close</stp>
        <stp>M</stp>
        <stp>0</stp>
        <stp>all</stp>
        <stp/>
        <stp/>
        <stp/>
        <stp>T</stp>
        <tr r="K22" s="1"/>
      </tp>
      <tp>
        <v>-22.419400452488684</v>
        <stp/>
        <stp>StudyData</stp>
        <stp>S.ALB</stp>
        <stp>PCB</stp>
        <stp>BaseType=Index,Index=1</stp>
        <stp>Close</stp>
        <stp>A</stp>
        <stp>0</stp>
        <stp>all</stp>
        <stp/>
        <stp/>
        <stp/>
        <stp>T</stp>
        <tr r="M22" s="1"/>
      </tp>
      <tp>
        <v>-18.736577056950303</v>
        <stp/>
        <stp>StudyData</stp>
        <stp>S.ALB</stp>
        <stp>PCB</stp>
        <stp>BaseType=Index,Index=1</stp>
        <stp>Close</stp>
        <stp>Q</stp>
        <stp>0</stp>
        <stp>all</stp>
        <stp/>
        <stp/>
        <stp/>
        <stp>T</stp>
        <tr r="L22" s="1"/>
      </tp>
      <tp t="s">
        <v/>
        <stp/>
        <stp>StudyData</stp>
        <stp>S.ALB</stp>
        <stp>PCB</stp>
        <stp>BaseType=Index,Index=1</stp>
        <stp>Close</stp>
        <stp>W</stp>
        <stp>0</stp>
        <stp>all</stp>
        <stp/>
        <stp/>
        <stp/>
        <stp>T</stp>
        <tr r="J22" s="1"/>
      </tp>
      <tp>
        <v>0.38372985418264721</v>
        <stp/>
        <stp>StudyData</stp>
        <stp>S.BFB</stp>
        <stp>PCB</stp>
        <stp>BaseType=Index,Index=1</stp>
        <stp>Close</stp>
        <stp>A</stp>
        <stp>0</stp>
        <stp>all</stp>
        <stp/>
        <stp/>
        <stp/>
        <stp>T</stp>
        <tr r="M60" s="1"/>
      </tp>
      <tp>
        <v>-1.5430937147158454</v>
        <stp/>
        <stp>StudyData</stp>
        <stp>S.BFB</stp>
        <stp>PCB</stp>
        <stp>BaseType=Index,Index=1</stp>
        <stp>Close</stp>
        <stp>M</stp>
        <stp>0</stp>
        <stp>all</stp>
        <stp/>
        <stp/>
        <stp/>
        <stp>T</stp>
        <tr r="K60" s="1"/>
      </tp>
      <tp>
        <v>-1.8386491557223337</v>
        <stp/>
        <stp>StudyData</stp>
        <stp>S.BFB</stp>
        <stp>PCB</stp>
        <stp>BaseType=Index,Index=1</stp>
        <stp>Close</stp>
        <stp>Q</stp>
        <stp>0</stp>
        <stp>all</stp>
        <stp/>
        <stp/>
        <stp/>
        <stp>T</stp>
        <tr r="L60" s="1"/>
      </tp>
      <tp t="s">
        <v/>
        <stp/>
        <stp>StudyData</stp>
        <stp>S.BFB</stp>
        <stp>PCB</stp>
        <stp>BaseType=Index,Index=1</stp>
        <stp>Close</stp>
        <stp>W</stp>
        <stp>0</stp>
        <stp>all</stp>
        <stp/>
        <stp/>
        <stp/>
        <stp>T</stp>
        <tr r="J60" s="1"/>
      </tp>
      <tp t="s">
        <v>Reddit, Inc.</v>
        <stp/>
        <stp>ContractData</stp>
        <stp>S.RDDT</stp>
        <stp>LongDescription</stp>
        <stp/>
        <stp>T</stp>
        <tr r="B389" s="1"/>
      </tp>
      <tp t="s">
        <v>REGENERON PHARMACEUT</v>
        <stp/>
        <stp>ContractData</stp>
        <stp>S.REGN</stp>
        <stp>LongDescription</stp>
        <stp/>
        <stp>T</stp>
        <tr r="B391" s="1"/>
      </tp>
      <tp t="s">
        <v>ROSS STORES, INC.</v>
        <stp/>
        <stp>ContractData</stp>
        <stp>S.ROST</stp>
        <stp>LongDescription</stp>
        <stp/>
        <stp>T</stp>
        <tr r="B399" s="1"/>
      </tp>
      <tp t="s">
        <v>Revvity Inc.</v>
        <stp/>
        <stp>ContractData</stp>
        <stp>S.RVTY</stp>
        <stp>LongDescription</stp>
        <stp/>
        <stp>T</stp>
        <tr r="B402" s="1"/>
      </tp>
      <tp>
        <v>102.00333333330001</v>
        <stp/>
        <stp>StudyData</stp>
        <stp>S.KKR</stp>
        <stp>MA</stp>
        <stp>InputChoice=Close,MAType=Sim,Period=21</stp>
        <stp>MA</stp>
        <stp>D</stp>
        <stp/>
        <stp>all</stp>
        <stp/>
        <stp/>
        <stp/>
        <stp>T</stp>
        <tr r="Q270" s="1"/>
      </tp>
      <tp>
        <v>59.8619047619</v>
        <stp/>
        <stp>StudyData</stp>
        <stp>S.BKR</stp>
        <stp>MA</stp>
        <stp>InputChoice=Close,MAType=Sim,Period=21</stp>
        <stp>MA</stp>
        <stp>D</stp>
        <stp/>
        <stp>all</stp>
        <stp/>
        <stp/>
        <stp/>
        <stp>T</stp>
        <tr r="Q64" s="1"/>
      </tp>
      <tp>
        <v>188.35238095240001</v>
        <stp/>
        <stp>StudyData</stp>
        <stp>S.TKO</stp>
        <stp>MA</stp>
        <stp>InputChoice=Close,MAType=Sim,Period=21</stp>
        <stp>MA</stp>
        <stp>D</stp>
        <stp/>
        <stp>all</stp>
        <stp/>
        <stp/>
        <stp/>
        <stp>T</stp>
        <tr r="Q438" s="1"/>
      </tp>
      <tp>
        <v>50.852380952399997</v>
        <stp/>
        <stp>StudyData</stp>
        <stp>S.MKC</stp>
        <stp>MA</stp>
        <stp>InputChoice=Close,MAType=Sim,Period=21</stp>
        <stp>MA</stp>
        <stp>D</stp>
        <stp/>
        <stp>all</stp>
        <stp/>
        <stp/>
        <stp/>
        <stp>T</stp>
        <tr r="Q308" s="1"/>
      </tp>
      <tp>
        <v>234.72095238099999</v>
        <stp/>
        <stp>StudyData</stp>
        <stp>S.PKG</stp>
        <stp>MA</stp>
        <stp>InputChoice=Close,MAType=Sim,Period=21</stp>
        <stp>MA</stp>
        <stp>D</stp>
        <stp/>
        <stp>all</stp>
        <stp/>
        <stp/>
        <stp/>
        <stp>T</stp>
        <tr r="Q369" s="1"/>
      </tp>
      <tp>
        <v>93.869523809499995</v>
        <stp/>
        <stp>StudyData</stp>
        <stp>S.OKE</stp>
        <stp>MA</stp>
        <stp>InputChoice=Close,MAType=Sim,Period=21</stp>
        <stp>MA</stp>
        <stp>D</stp>
        <stp/>
        <stp>all</stp>
        <stp/>
        <stp/>
        <stp/>
        <stp>T</stp>
        <tr r="Q349" s="1"/>
      </tp>
      <tp>
        <v>37.034285714299997</v>
        <stp/>
        <stp>StudyData</stp>
        <stp>S.NKE</stp>
        <stp>MA</stp>
        <stp>InputChoice=Close,MAType=Sim,Period=21</stp>
        <stp>MA</stp>
        <stp>D</stp>
        <stp/>
        <stp>all</stp>
        <stp/>
        <stp/>
        <stp/>
        <stp>T</stp>
        <tr r="Q334" s="1"/>
      </tp>
      <tp t="s">
        <v/>
        <stp/>
        <stp>StudyData</stp>
        <stp>S.PSA</stp>
        <stp>PCB</stp>
        <stp>BaseType=Index,Index=1</stp>
        <stp>Close</stp>
        <stp>W</stp>
        <stp>0</stp>
        <stp>all</stp>
        <stp/>
        <stp/>
        <stp/>
        <stp>T</stp>
        <tr r="J380" s="1"/>
      </tp>
      <tp>
        <v>-9.5315887028368493</v>
        <stp/>
        <stp>StudyData</stp>
        <stp>S.PSA</stp>
        <stp>PCB</stp>
        <stp>BaseType=Index,Index=1</stp>
        <stp>Close</stp>
        <stp>Q</stp>
        <stp>0</stp>
        <stp>all</stp>
        <stp/>
        <stp/>
        <stp/>
        <stp>T</stp>
        <tr r="L380" s="1"/>
      </tp>
      <tp>
        <v>10.971098265895964</v>
        <stp/>
        <stp>StudyData</stp>
        <stp>S.PSA</stp>
        <stp>PCB</stp>
        <stp>BaseType=Index,Index=1</stp>
        <stp>Close</stp>
        <stp>A</stp>
        <stp>0</stp>
        <stp>all</stp>
        <stp/>
        <stp/>
        <stp/>
        <stp>T</stp>
        <tr r="M380" s="1"/>
      </tp>
      <tp>
        <v>-6.1956415518420735</v>
        <stp/>
        <stp>StudyData</stp>
        <stp>S.PSA</stp>
        <stp>PCB</stp>
        <stp>BaseType=Index,Index=1</stp>
        <stp>Close</stp>
        <stp>M</stp>
        <stp>0</stp>
        <stp>all</stp>
        <stp/>
        <stp/>
        <stp/>
        <stp>T</stp>
        <tr r="K380" s="1"/>
      </tp>
      <tp>
        <v>-4.4290854495094649</v>
        <stp/>
        <stp>StudyData</stp>
        <stp>S.SNA</stp>
        <stp>PCB</stp>
        <stp>BaseType=Index,Index=1</stp>
        <stp>Close</stp>
        <stp>M</stp>
        <stp>0</stp>
        <stp>all</stp>
        <stp/>
        <stp/>
        <stp/>
        <stp>T</stp>
        <tr r="K410" s="1"/>
      </tp>
      <tp>
        <v>7.1387115496227409</v>
        <stp/>
        <stp>StudyData</stp>
        <stp>S.SNA</stp>
        <stp>PCB</stp>
        <stp>BaseType=Index,Index=1</stp>
        <stp>Close</stp>
        <stp>A</stp>
        <stp>0</stp>
        <stp>all</stp>
        <stp/>
        <stp/>
        <stp/>
        <stp>T</stp>
        <tr r="M410" s="1"/>
      </tp>
      <tp>
        <v>-8.2504970178926555</v>
        <stp/>
        <stp>StudyData</stp>
        <stp>S.SNA</stp>
        <stp>PCB</stp>
        <stp>BaseType=Index,Index=1</stp>
        <stp>Close</stp>
        <stp>Q</stp>
        <stp>0</stp>
        <stp>all</stp>
        <stp/>
        <stp/>
        <stp/>
        <stp>T</stp>
        <tr r="L410" s="1"/>
      </tp>
      <tp t="s">
        <v/>
        <stp/>
        <stp>StudyData</stp>
        <stp>S.SNA</stp>
        <stp>PCB</stp>
        <stp>BaseType=Index,Index=1</stp>
        <stp>Close</stp>
        <stp>W</stp>
        <stp>0</stp>
        <stp>all</stp>
        <stp/>
        <stp/>
        <stp/>
        <stp>T</stp>
        <tr r="J410" s="1"/>
      </tp>
      <tp>
        <v>-6.6936554855845438</v>
        <stp/>
        <stp>StudyData</stp>
        <stp>S.HCA</stp>
        <stp>PCB</stp>
        <stp>BaseType=Index,Index=1</stp>
        <stp>Close</stp>
        <stp>A</stp>
        <stp>0</stp>
        <stp>all</stp>
        <stp/>
        <stp/>
        <stp/>
        <stp>T</stp>
        <tr r="M222" s="1"/>
      </tp>
      <tp>
        <v>5.1055615876462843</v>
        <stp/>
        <stp>StudyData</stp>
        <stp>S.HCA</stp>
        <stp>PCB</stp>
        <stp>BaseType=Index,Index=1</stp>
        <stp>Close</stp>
        <stp>M</stp>
        <stp>0</stp>
        <stp>all</stp>
        <stp/>
        <stp/>
        <stp/>
        <stp>T</stp>
        <tr r="K222" s="1"/>
      </tp>
      <tp t="s">
        <v/>
        <stp/>
        <stp>StudyData</stp>
        <stp>S.HCA</stp>
        <stp>PCB</stp>
        <stp>BaseType=Index,Index=1</stp>
        <stp>Close</stp>
        <stp>W</stp>
        <stp>0</stp>
        <stp>all</stp>
        <stp/>
        <stp/>
        <stp/>
        <stp>T</stp>
        <tr r="J222" s="1"/>
      </tp>
      <tp>
        <v>11.726384364820854</v>
        <stp/>
        <stp>StudyData</stp>
        <stp>S.HCA</stp>
        <stp>PCB</stp>
        <stp>BaseType=Index,Index=1</stp>
        <stp>Close</stp>
        <stp>Q</stp>
        <stp>0</stp>
        <stp>all</stp>
        <stp/>
        <stp/>
        <stp/>
        <stp>T</stp>
        <tr r="L222" s="1"/>
      </tp>
      <tp>
        <v>-14.800950255561146</v>
        <stp/>
        <stp>StudyData</stp>
        <stp>S.MAA</stp>
        <stp>PCB</stp>
        <stp>BaseType=Index,Index=1</stp>
        <stp>Close</stp>
        <stp>A</stp>
        <stp>0</stp>
        <stp>all</stp>
        <stp/>
        <stp/>
        <stp/>
        <stp>T</stp>
        <tr r="M296" s="1"/>
      </tp>
      <tp>
        <v>-8.1490104772991732</v>
        <stp/>
        <stp>StudyData</stp>
        <stp>S.MAA</stp>
        <stp>PCB</stp>
        <stp>BaseType=Index,Index=1</stp>
        <stp>Close</stp>
        <stp>M</stp>
        <stp>0</stp>
        <stp>all</stp>
        <stp/>
        <stp/>
        <stp/>
        <stp>T</stp>
        <tr r="K296" s="1"/>
      </tp>
      <tp t="s">
        <v/>
        <stp/>
        <stp>StudyData</stp>
        <stp>S.MAA</stp>
        <stp>PCB</stp>
        <stp>BaseType=Index,Index=1</stp>
        <stp>Close</stp>
        <stp>W</stp>
        <stp>0</stp>
        <stp>all</stp>
        <stp/>
        <stp/>
        <stp/>
        <stp>T</stp>
        <tr r="J296" s="1"/>
      </tp>
      <tp>
        <v>-14.819346480495172</v>
        <stp/>
        <stp>StudyData</stp>
        <stp>S.MAA</stp>
        <stp>PCB</stp>
        <stp>BaseType=Index,Index=1</stp>
        <stp>Close</stp>
        <stp>Q</stp>
        <stp>0</stp>
        <stp>all</stp>
        <stp/>
        <stp/>
        <stp/>
        <stp>T</stp>
        <tr r="L296" s="1"/>
      </tp>
      <tp t="s">
        <v/>
        <stp/>
        <stp>StudyData</stp>
        <stp>S.APA</stp>
        <stp>PCB</stp>
        <stp>BaseType=Index,Index=1</stp>
        <stp>Close</stp>
        <stp>W</stp>
        <stp>0</stp>
        <stp>all</stp>
        <stp/>
        <stp/>
        <stp/>
        <stp>T</stp>
        <tr r="J37" s="1"/>
      </tp>
      <tp>
        <v>31.225053730426776</v>
        <stp/>
        <stp>StudyData</stp>
        <stp>S.APA</stp>
        <stp>PCB</stp>
        <stp>BaseType=Index,Index=1</stp>
        <stp>Close</stp>
        <stp>Q</stp>
        <stp>0</stp>
        <stp>all</stp>
        <stp/>
        <stp/>
        <stp/>
        <stp>T</stp>
        <tr r="L37" s="1"/>
      </tp>
      <tp>
        <v>74.734260016353232</v>
        <stp/>
        <stp>StudyData</stp>
        <stp>S.APA</stp>
        <stp>PCB</stp>
        <stp>BaseType=Index,Index=1</stp>
        <stp>Close</stp>
        <stp>A</stp>
        <stp>0</stp>
        <stp>all</stp>
        <stp/>
        <stp/>
        <stp/>
        <stp>T</stp>
        <tr r="M37" s="1"/>
      </tp>
      <tp>
        <v>-0.95017381228272679</v>
        <stp/>
        <stp>StudyData</stp>
        <stp>S.APA</stp>
        <stp>PCB</stp>
        <stp>BaseType=Index,Index=1</stp>
        <stp>Close</stp>
        <stp>M</stp>
        <stp>0</stp>
        <stp>all</stp>
        <stp/>
        <stp/>
        <stp/>
        <stp>T</stp>
        <tr r="K37" s="1"/>
      </tp>
      <tp>
        <v>-19.781553398058261</v>
        <stp/>
        <stp>StudyData</stp>
        <stp>S.DVA</stp>
        <stp>PCB</stp>
        <stp>BaseType=Index,Index=1</stp>
        <stp>Close</stp>
        <stp>Q</stp>
        <stp>0</stp>
        <stp>all</stp>
        <stp/>
        <stp/>
        <stp/>
        <stp>T</stp>
        <tr r="L149" s="1"/>
      </tp>
      <tp t="s">
        <v/>
        <stp/>
        <stp>StudyData</stp>
        <stp>S.DVA</stp>
        <stp>PCB</stp>
        <stp>BaseType=Index,Index=1</stp>
        <stp>Close</stp>
        <stp>W</stp>
        <stp>0</stp>
        <stp>all</stp>
        <stp/>
        <stp/>
        <stp/>
        <stp>T</stp>
        <tr r="J149" s="1"/>
      </tp>
      <tp>
        <v>57.090044890414575</v>
        <stp/>
        <stp>StudyData</stp>
        <stp>S.DVA</stp>
        <stp>PCB</stp>
        <stp>BaseType=Index,Index=1</stp>
        <stp>Close</stp>
        <stp>A</stp>
        <stp>0</stp>
        <stp>all</stp>
        <stp/>
        <stp/>
        <stp/>
        <stp>T</stp>
        <tr r="M149" s="1"/>
      </tp>
      <tp>
        <v>1.397647860916998</v>
        <stp/>
        <stp>StudyData</stp>
        <stp>S.DVA</stp>
        <stp>PCB</stp>
        <stp>BaseType=Index,Index=1</stp>
        <stp>Close</stp>
        <stp>M</stp>
        <stp>0</stp>
        <stp>all</stp>
        <stp/>
        <stp/>
        <stp/>
        <stp>T</stp>
        <tr r="K149" s="1"/>
      </tp>
      <tp t="s">
        <v>QUALCOMM Inc</v>
        <stp/>
        <stp>ContractData</stp>
        <stp>S.QCOM</stp>
        <stp>LongDescription</stp>
        <stp/>
        <stp>T</stp>
        <tr r="B387" s="1"/>
      </tp>
      <tp>
        <v>8175350.3593773302</v>
        <stp/>
        <stp>StudyData</stp>
        <stp>S.RF</stp>
        <stp>MA</stp>
        <stp>InputChoice=Vol,MAType=Sim,Period=21</stp>
        <stp>MA</stp>
        <stp>D</stp>
        <stp>-1</stp>
        <stp>all</stp>
        <stp/>
        <stp/>
        <stp/>
        <stp>T</stp>
        <tr r="O392" s="1"/>
      </tp>
      <tp>
        <v>732501.00610033295</v>
        <stp/>
        <stp>StudyData</stp>
        <stp>S.RL</stp>
        <stp>MA</stp>
        <stp>InputChoice=Vol,MAType=Sim,Period=21</stp>
        <stp>MA</stp>
        <stp>D</stp>
        <stp>-1</stp>
        <stp>all</stp>
        <stp/>
        <stp/>
        <stp/>
        <stp>T</stp>
        <tr r="O394" s="1"/>
      </tp>
      <tp>
        <v>250.43428571429999</v>
        <stp/>
        <stp>StudyData</stp>
        <stp>S.LHX</stp>
        <stp>MA</stp>
        <stp>InputChoice=Close,MAType=Sim,Period=21</stp>
        <stp>MA</stp>
        <stp>D</stp>
        <stp/>
        <stp>all</stp>
        <stp/>
        <stp/>
        <stp/>
        <stp>T</stp>
        <tr r="Q281" s="1"/>
      </tp>
      <tp>
        <v>212.02047619050001</v>
        <stp/>
        <stp>StudyData</stp>
        <stp>S.DHR</stp>
        <stp>MA</stp>
        <stp>InputChoice=Close,MAType=Sim,Period=21</stp>
        <stp>MA</stp>
        <stp>D</stp>
        <stp/>
        <stp>all</stp>
        <stp/>
        <stp/>
        <stp/>
        <stp>T</stp>
        <tr r="Q138" s="1"/>
      </tp>
      <tp>
        <v>174.91380952380001</v>
        <stp/>
        <stp>StudyData</stp>
        <stp>S.UHS</stp>
        <stp>MA</stp>
        <stp>InputChoice=Close,MAType=Sim,Period=21</stp>
        <stp>MA</stp>
        <stp>D</stp>
        <stp/>
        <stp>all</stp>
        <stp/>
        <stp/>
        <stp/>
        <stp>T</stp>
        <tr r="Q458" s="1"/>
      </tp>
      <tp>
        <v>326.85190476190002</v>
        <stp/>
        <stp>StudyData</stp>
        <stp>S.SHW</stp>
        <stp>MA</stp>
        <stp>InputChoice=Close,MAType=Sim,Period=21</stp>
        <stp>MA</stp>
        <stp>D</stp>
        <stp/>
        <stp>all</stp>
        <stp/>
        <stp/>
        <stp/>
        <stp>T</stp>
        <tr r="Q406" s="1"/>
      </tp>
      <tp>
        <v>140.8023809524</v>
        <stp/>
        <stp>StudyData</stp>
        <stp>S.DHI</stp>
        <stp>MA</stp>
        <stp>InputChoice=Close,MAType=Sim,Period=21</stp>
        <stp>MA</stp>
        <stp>D</stp>
        <stp/>
        <stp>all</stp>
        <stp/>
        <stp/>
        <stp/>
        <stp>T</stp>
        <tr r="Q137" s="1"/>
      </tp>
      <tp>
        <v>120.6685714286</v>
        <stp/>
        <stp>StudyData</stp>
        <stp>S.PHM</stp>
        <stp>MA</stp>
        <stp>InputChoice=Close,MAType=Sim,Period=21</stp>
        <stp>MA</stp>
        <stp>D</stp>
        <stp/>
        <stp>all</stp>
        <stp/>
        <stp/>
        <stp/>
        <stp>T</stp>
        <tr r="Q368" s="1"/>
      </tp>
      <tp>
        <v>24.687619047599998</v>
        <stp/>
        <stp>StudyData</stp>
        <stp>S.KHC</stp>
        <stp>MA</stp>
        <stp>InputChoice=Close,MAType=Sim,Period=21</stp>
        <stp>MA</stp>
        <stp>D</stp>
        <stp/>
        <stp>all</stp>
        <stp/>
        <stp/>
        <stp/>
        <stp>T</stp>
        <tr r="Q268" s="1"/>
      </tp>
      <tp>
        <v>96.517619047599993</v>
        <stp/>
        <stp>StudyData</stp>
        <stp>S.CHD</stp>
        <stp>MA</stp>
        <stp>InputChoice=Close,MAType=Sim,Period=21</stp>
        <stp>MA</stp>
        <stp>D</stp>
        <stp/>
        <stp>all</stp>
        <stp/>
        <stp/>
        <stp/>
        <stp>T</stp>
        <tr r="Q89" s="1"/>
      </tp>
      <tp t="s">
        <v>PALO ALTO NTWKS CM</v>
        <stp/>
        <stp>ContractData</stp>
        <stp>S.PANW</stp>
        <stp>LongDescription</stp>
        <stp/>
        <stp>T</stp>
        <tr r="B357" s="1"/>
      </tp>
      <tp t="s">
        <v>PAYCHEX, INC.</v>
        <stp/>
        <stp>ContractData</stp>
        <stp>S.PAYX</stp>
        <stp>LongDescription</stp>
        <stp/>
        <stp>T</stp>
        <tr r="B358" s="1"/>
      </tp>
      <tp t="s">
        <v>PACCAR INC.</v>
        <stp/>
        <stp>ContractData</stp>
        <stp>S.PCAR</stp>
        <stp>LongDescription</stp>
        <stp/>
        <stp>T</stp>
        <tr r="B359" s="1"/>
      </tp>
      <tp t="s">
        <v>PALANTIR TECH CL A</v>
        <stp/>
        <stp>ContractData</stp>
        <stp>S.PLTR</stp>
        <stp>LongDescription</stp>
        <stp/>
        <stp>T</stp>
        <tr r="B371" s="1"/>
      </tp>
      <tp t="s">
        <v>Insulet Corporation</v>
        <stp/>
        <stp>ContractData</stp>
        <stp>S.PODD</stp>
        <stp>LongDescription</stp>
        <stp/>
        <stp>T</stp>
        <tr r="B376" s="1"/>
      </tp>
      <tp>
        <v>6138302.0603726199</v>
        <stp/>
        <stp>StudyData</stp>
        <stp>S.SO</stp>
        <stp>MA</stp>
        <stp>InputChoice=Vol,MAType=Sim,Period=21</stp>
        <stp>MA</stp>
        <stp>D</stp>
        <stp>-1</stp>
        <stp>all</stp>
        <stp/>
        <stp/>
        <stp/>
        <stp>T</stp>
        <tr r="O413" s="1"/>
      </tp>
      <tp>
        <v>4529603.2449400499</v>
        <stp/>
        <stp>StudyData</stp>
        <stp>S.SW</stp>
        <stp>MA</stp>
        <stp>InputChoice=Vol,MAType=Sim,Period=21</stp>
        <stp>MA</stp>
        <stp>D</stp>
        <stp>-1</stp>
        <stp>all</stp>
        <stp/>
        <stp/>
        <stp/>
        <stp>T</stp>
        <tr r="O423" s="1"/>
      </tp>
      <tp t="s">
        <v>PARAMOUNT SKYDN B</v>
        <stp/>
        <stp>ContractData</stp>
        <stp>S.PSKY</stp>
        <stp>LongDescription</stp>
        <stp/>
        <stp>T</stp>
        <tr r="B381" s="1"/>
      </tp>
      <tp t="s">
        <v>PAYPAL HOLDINGS</v>
        <stp/>
        <stp>ContractData</stp>
        <stp>S.PYPL</stp>
        <stp>LongDescription</stp>
        <stp/>
        <stp>T</stp>
        <tr r="B385" s="1"/>
      </tp>
      <tp>
        <v>278.90285714290002</v>
        <stp/>
        <stp>StudyData</stp>
        <stp>S.AIZ</stp>
        <stp>MA</stp>
        <stp>InputChoice=Close,MAType=Sim,Period=21</stp>
        <stp>MA</stp>
        <stp>D</stp>
        <stp/>
        <stp>all</stp>
        <stp/>
        <stp/>
        <stp/>
        <stp>T</stp>
        <tr r="Q19" s="1"/>
      </tp>
      <tp>
        <v>56.113809523800001</v>
        <stp/>
        <stp>StudyData</stp>
        <stp>S.EIX</stp>
        <stp>MA</stp>
        <stp>InputChoice=Close,MAType=Sim,Period=21</stp>
        <stp>MA</stp>
        <stp>D</stp>
        <stp/>
        <stp>all</stp>
        <stp/>
        <stp/>
        <stp/>
        <stp>T</stp>
        <tr r="Q158" s="1"/>
      </tp>
      <tp>
        <v>1606.2719047619</v>
        <stp/>
        <stp>StudyData</stp>
        <stp>S.FIX</stp>
        <stp>MA</stp>
        <stp>InputChoice=Close,MAType=Sim,Period=21</stp>
        <stp>MA</stp>
        <stp>D</stp>
        <stp/>
        <stp>all</stp>
        <stp/>
        <stp/>
        <stp/>
        <stp>T</stp>
        <tr r="Q192" s="1"/>
      </tp>
      <tp>
        <v>105.87238095239999</v>
        <stp/>
        <stp>StudyData</stp>
        <stp>S.DIS</stp>
        <stp>MA</stp>
        <stp>InputChoice=Close,MAType=Sim,Period=21</stp>
        <stp>MA</stp>
        <stp>D</stp>
        <stp/>
        <stp>all</stp>
        <stp/>
        <stp/>
        <stp/>
        <stp>T</stp>
        <tr r="Q139" s="1"/>
      </tp>
      <tp>
        <v>37.151904761899999</v>
        <stp/>
        <stp>StudyData</stp>
        <stp>S.GIS</stp>
        <stp>MA</stp>
        <stp>InputChoice=Close,MAType=Sim,Period=21</stp>
        <stp>MA</stp>
        <stp>D</stp>
        <stp/>
        <stp>all</stp>
        <stp/>
        <stp/>
        <stp/>
        <stp>T</stp>
        <tr r="Q207" s="1"/>
      </tp>
      <tp>
        <v>38.013333333299997</v>
        <stp/>
        <stp>StudyData</stp>
        <stp>S.FIS</stp>
        <stp>MA</stp>
        <stp>InputChoice=Close,MAType=Sim,Period=21</stp>
        <stp>MA</stp>
        <stp>D</stp>
        <stp/>
        <stp>all</stp>
        <stp/>
        <stp/>
        <stp/>
        <stp>T</stp>
        <tr r="Q189" s="1"/>
      </tp>
      <tp>
        <v>279.59714285709998</v>
        <stp/>
        <stp>StudyData</stp>
        <stp>S.HII</stp>
        <stp>MA</stp>
        <stp>InputChoice=Close,MAType=Sim,Period=21</stp>
        <stp>MA</stp>
        <stp>D</stp>
        <stp/>
        <stp>all</stp>
        <stp/>
        <stp/>
        <stp/>
        <stp>T</stp>
        <tr r="Q225" s="1"/>
      </tp>
      <tp>
        <v>373.02571428570002</v>
        <stp/>
        <stp>StudyData</stp>
        <stp>S.LII</stp>
        <stp>MA</stp>
        <stp>InputChoice=Close,MAType=Sim,Period=21</stp>
        <stp>MA</stp>
        <stp>D</stp>
        <stp/>
        <stp>all</stp>
        <stp/>
        <stp/>
        <stp/>
        <stp>T</stp>
        <tr r="Q282" s="1"/>
      </tp>
      <tp>
        <v>470.6819047619</v>
        <stp/>
        <stp>StudyData</stp>
        <stp>S.LIN</stp>
        <stp>MA</stp>
        <stp>InputChoice=Close,MAType=Sim,Period=21</stp>
        <stp>MA</stp>
        <stp>D</stp>
        <stp/>
        <stp>all</stp>
        <stp/>
        <stp/>
        <stp/>
        <stp>T</stp>
        <tr r="Q283" s="1"/>
      </tp>
      <tp>
        <v>23.1119047619</v>
        <stp/>
        <stp>StudyData</stp>
        <stp>S.KIM</stp>
        <stp>MA</stp>
        <stp>InputChoice=Close,MAType=Sim,Period=21</stp>
        <stp>MA</stp>
        <stp>D</stp>
        <stp/>
        <stp>all</stp>
        <stp/>
        <stp/>
        <stp/>
        <stp>T</stp>
        <tr r="Q269" s="1"/>
      </tp>
      <tp>
        <v>133.7052380952</v>
        <stp/>
        <stp>StudyData</stp>
        <stp>S.HIG</stp>
        <stp>MA</stp>
        <stp>InputChoice=Close,MAType=Sim,Period=21</stp>
        <stp>MA</stp>
        <stp>D</stp>
        <stp/>
        <stp>all</stp>
        <stp/>
        <stp/>
        <stp/>
        <stp>T</stp>
        <tr r="Q224" s="1"/>
      </tp>
      <tp>
        <v>75.535714285699996</v>
        <stp/>
        <stp>StudyData</stp>
        <stp>S.AIG</stp>
        <stp>MA</stp>
        <stp>InputChoice=Close,MAType=Sim,Period=21</stp>
        <stp>MA</stp>
        <stp>D</stp>
        <stp/>
        <stp>all</stp>
        <stp/>
        <stp/>
        <stp/>
        <stp>T</stp>
        <tr r="Q18" s="1"/>
      </tp>
      <tp>
        <v>30.109964856592207</v>
        <stp/>
        <stp>StudyData</stp>
        <stp>S.PFG</stp>
        <stp>PCB</stp>
        <stp>BaseType=Index,Index=1</stp>
        <stp>Close</stp>
        <stp>A</stp>
        <stp>0</stp>
        <stp>all</stp>
        <stp/>
        <stp/>
        <stp/>
        <stp>T</stp>
        <tr r="M364" s="1"/>
      </tp>
      <tp t="s">
        <v/>
        <stp/>
        <stp>StudyData</stp>
        <stp>S.PPG</stp>
        <stp>PCB</stp>
        <stp>BaseType=Index,Index=1</stp>
        <stp>Close</stp>
        <stp>W</stp>
        <stp>0</stp>
        <stp>all</stp>
        <stp/>
        <stp/>
        <stp/>
        <stp>T</stp>
        <tr r="J377" s="1"/>
      </tp>
      <tp>
        <v>1.3849705052577623</v>
        <stp/>
        <stp>StudyData</stp>
        <stp>S.PKG</stp>
        <stp>PCB</stp>
        <stp>BaseType=Index,Index=1</stp>
        <stp>Close</stp>
        <stp>M</stp>
        <stp>0</stp>
        <stp>all</stp>
        <stp/>
        <stp/>
        <stp/>
        <stp>T</stp>
        <tr r="K369" s="1"/>
      </tp>
      <tp>
        <v>-16.537982565379828</v>
        <stp/>
        <stp>StudyData</stp>
        <stp>S.PEG</stp>
        <stp>PCB</stp>
        <stp>BaseType=Index,Index=1</stp>
        <stp>Close</stp>
        <stp>A</stp>
        <stp>0</stp>
        <stp>all</stp>
        <stp/>
        <stp/>
        <stp/>
        <stp>T</stp>
        <tr r="M361" s="1"/>
      </tp>
      <tp>
        <v>-23.210952084629749</v>
        <stp/>
        <stp>StudyData</stp>
        <stp>S.PCG</stp>
        <stp>PCB</stp>
        <stp>BaseType=Index,Index=1</stp>
        <stp>Close</stp>
        <stp>A</stp>
        <stp>0</stp>
        <stp>all</stp>
        <stp/>
        <stp/>
        <stp/>
        <stp>T</stp>
        <tr r="M360" s="1"/>
      </tp>
      <tp>
        <v>-11.352955725946089</v>
        <stp/>
        <stp>StudyData</stp>
        <stp>S.PPG</stp>
        <stp>PCB</stp>
        <stp>BaseType=Index,Index=1</stp>
        <stp>Close</stp>
        <stp>Q</stp>
        <stp>0</stp>
        <stp>all</stp>
        <stp/>
        <stp/>
        <stp/>
        <stp>T</stp>
        <tr r="L377" s="1"/>
      </tp>
      <tp>
        <v>-7.0082893745290109</v>
        <stp/>
        <stp>StudyData</stp>
        <stp>S.PCG</stp>
        <stp>PCB</stp>
        <stp>BaseType=Index,Index=1</stp>
        <stp>Close</stp>
        <stp>M</stp>
        <stp>0</stp>
        <stp>all</stp>
        <stp/>
        <stp/>
        <stp/>
        <stp>T</stp>
        <tr r="K360" s="1"/>
      </tp>
      <tp>
        <v>4.1848220769789393</v>
        <stp/>
        <stp>StudyData</stp>
        <stp>S.PFG</stp>
        <stp>PCB</stp>
        <stp>BaseType=Index,Index=1</stp>
        <stp>Close</stp>
        <stp>M</stp>
        <stp>0</stp>
        <stp>all</stp>
        <stp/>
        <stp/>
        <stp/>
        <stp>T</stp>
        <tr r="K364" s="1"/>
      </tp>
      <tp>
        <v>15.007515880327784</v>
        <stp/>
        <stp>StudyData</stp>
        <stp>S.PKG</stp>
        <stp>PCB</stp>
        <stp>BaseType=Index,Index=1</stp>
        <stp>Close</stp>
        <stp>A</stp>
        <stp>0</stp>
        <stp>all</stp>
        <stp/>
        <stp/>
        <stp/>
        <stp>T</stp>
        <tr r="M369" s="1"/>
      </tp>
      <tp>
        <v>-8.6049365880267317</v>
        <stp/>
        <stp>StudyData</stp>
        <stp>S.PEG</stp>
        <stp>PCB</stp>
        <stp>BaseType=Index,Index=1</stp>
        <stp>Close</stp>
        <stp>M</stp>
        <stp>0</stp>
        <stp>all</stp>
        <stp/>
        <stp/>
        <stp/>
        <stp>T</stp>
        <tr r="K361" s="1"/>
      </tp>
      <tp>
        <v>6.4854332900352523</v>
        <stp/>
        <stp>StudyData</stp>
        <stp>S.PFG</stp>
        <stp>PCB</stp>
        <stp>BaseType=Index,Index=1</stp>
        <stp>Close</stp>
        <stp>Q</stp>
        <stp>0</stp>
        <stp>all</stp>
        <stp/>
        <stp/>
        <stp/>
        <stp>T</stp>
        <tr r="L364" s="1"/>
      </tp>
      <tp t="s">
        <v/>
        <stp/>
        <stp>StudyData</stp>
        <stp>S.PCG</stp>
        <stp>PCB</stp>
        <stp>BaseType=Index,Index=1</stp>
        <stp>Close</stp>
        <stp>W</stp>
        <stp>0</stp>
        <stp>all</stp>
        <stp/>
        <stp/>
        <stp/>
        <stp>T</stp>
        <tr r="J360" s="1"/>
      </tp>
      <tp>
        <v>-17.422375554460324</v>
        <stp/>
        <stp>StudyData</stp>
        <stp>S.PEG</stp>
        <stp>PCB</stp>
        <stp>BaseType=Index,Index=1</stp>
        <stp>Close</stp>
        <stp>Q</stp>
        <stp>0</stp>
        <stp>all</stp>
        <stp/>
        <stp/>
        <stp/>
        <stp>T</stp>
        <tr r="L361" s="1"/>
      </tp>
      <tp>
        <v>-26.634958382877528</v>
        <stp/>
        <stp>StudyData</stp>
        <stp>S.PCG</stp>
        <stp>PCB</stp>
        <stp>BaseType=Index,Index=1</stp>
        <stp>Close</stp>
        <stp>Q</stp>
        <stp>0</stp>
        <stp>all</stp>
        <stp/>
        <stp/>
        <stp/>
        <stp>T</stp>
        <tr r="L360" s="1"/>
      </tp>
      <tp t="s">
        <v/>
        <stp/>
        <stp>StudyData</stp>
        <stp>S.PEG</stp>
        <stp>PCB</stp>
        <stp>BaseType=Index,Index=1</stp>
        <stp>Close</stp>
        <stp>W</stp>
        <stp>0</stp>
        <stp>all</stp>
        <stp/>
        <stp/>
        <stp/>
        <stp>T</stp>
        <tr r="J361" s="1"/>
      </tp>
      <tp t="s">
        <v/>
        <stp/>
        <stp>StudyData</stp>
        <stp>S.PFG</stp>
        <stp>PCB</stp>
        <stp>BaseType=Index,Index=1</stp>
        <stp>Close</stp>
        <stp>W</stp>
        <stp>0</stp>
        <stp>all</stp>
        <stp/>
        <stp/>
        <stp/>
        <stp>T</stp>
        <tr r="J364" s="1"/>
      </tp>
      <tp>
        <v>4.9385125902791218</v>
        <stp/>
        <stp>StudyData</stp>
        <stp>S.PPG</stp>
        <stp>PCB</stp>
        <stp>BaseType=Index,Index=1</stp>
        <stp>Close</stp>
        <stp>A</stp>
        <stp>0</stp>
        <stp>all</stp>
        <stp/>
        <stp/>
        <stp/>
        <stp>T</stp>
        <tr r="M377" s="1"/>
      </tp>
      <tp>
        <v>-4.1454934474458458</v>
        <stp/>
        <stp>StudyData</stp>
        <stp>S.PPG</stp>
        <stp>PCB</stp>
        <stp>BaseType=Index,Index=1</stp>
        <stp>Close</stp>
        <stp>M</stp>
        <stp>0</stp>
        <stp>all</stp>
        <stp/>
        <stp/>
        <stp/>
        <stp>T</stp>
        <tr r="K377" s="1"/>
      </tp>
      <tp t="s">
        <v/>
        <stp/>
        <stp>StudyData</stp>
        <stp>S.PKG</stp>
        <stp>PCB</stp>
        <stp>BaseType=Index,Index=1</stp>
        <stp>Close</stp>
        <stp>W</stp>
        <stp>0</stp>
        <stp>all</stp>
        <stp/>
        <stp/>
        <stp/>
        <stp>T</stp>
        <tr r="J369" s="1"/>
      </tp>
      <tp>
        <v>-0.46164176598958967</v>
        <stp/>
        <stp>StudyData</stp>
        <stp>S.PKG</stp>
        <stp>PCB</stp>
        <stp>BaseType=Index,Index=1</stp>
        <stp>Close</stp>
        <stp>Q</stp>
        <stp>0</stp>
        <stp>all</stp>
        <stp/>
        <stp/>
        <stp/>
        <stp>T</stp>
        <tr r="L369" s="1"/>
      </tp>
      <tp t="s">
        <v/>
        <stp/>
        <stp>StudyData</stp>
        <stp>S.SPG</stp>
        <stp>PCB</stp>
        <stp>BaseType=Index,Index=1</stp>
        <stp>Close</stp>
        <stp>W</stp>
        <stp>0</stp>
        <stp>all</stp>
        <stp/>
        <stp/>
        <stp/>
        <stp>T</stp>
        <tr r="J415" s="1"/>
      </tp>
      <tp>
        <v>-8.4194053208137767</v>
        <stp/>
        <stp>StudyData</stp>
        <stp>S.SPG</stp>
        <stp>PCB</stp>
        <stp>BaseType=Index,Index=1</stp>
        <stp>Close</stp>
        <stp>Q</stp>
        <stp>0</stp>
        <stp>all</stp>
        <stp/>
        <stp/>
        <stp/>
        <stp>T</stp>
        <tr r="L415" s="1"/>
      </tp>
      <tp>
        <v>10.647722975528053</v>
        <stp/>
        <stp>StudyData</stp>
        <stp>S.SPG</stp>
        <stp>PCB</stp>
        <stp>BaseType=Index,Index=1</stp>
        <stp>Close</stp>
        <stp>A</stp>
        <stp>0</stp>
        <stp>all</stp>
        <stp/>
        <stp/>
        <stp/>
        <stp>T</stp>
        <tr r="M415" s="1"/>
      </tp>
      <tp>
        <v>-3.5324039186134137</v>
        <stp/>
        <stp>StudyData</stp>
        <stp>S.SPG</stp>
        <stp>PCB</stp>
        <stp>BaseType=Index,Index=1</stp>
        <stp>Close</stp>
        <stp>M</stp>
        <stp>0</stp>
        <stp>all</stp>
        <stp/>
        <stp/>
        <stp/>
        <stp>T</stp>
        <tr r="K415" s="1"/>
      </tp>
      <tp>
        <v>6.084311169056936</v>
        <stp/>
        <stp>StudyData</stp>
        <stp>S.REG</stp>
        <stp>PCB</stp>
        <stp>BaseType=Index,Index=1</stp>
        <stp>Close</stp>
        <stp>A</stp>
        <stp>0</stp>
        <stp>all</stp>
        <stp/>
        <stp/>
        <stp/>
        <stp>T</stp>
        <tr r="M390" s="1"/>
      </tp>
      <tp t="s">
        <v/>
        <stp/>
        <stp>StudyData</stp>
        <stp>S.RSG</stp>
        <stp>PCB</stp>
        <stp>BaseType=Index,Index=1</stp>
        <stp>Close</stp>
        <stp>W</stp>
        <stp>0</stp>
        <stp>all</stp>
        <stp/>
        <stp/>
        <stp/>
        <stp>T</stp>
        <tr r="J400" s="1"/>
      </tp>
      <tp>
        <v>-0.45992115637320169</v>
        <stp/>
        <stp>StudyData</stp>
        <stp>S.RSG</stp>
        <stp>PCB</stp>
        <stp>BaseType=Index,Index=1</stp>
        <stp>Close</stp>
        <stp>Q</stp>
        <stp>0</stp>
        <stp>all</stp>
        <stp/>
        <stp/>
        <stp/>
        <stp>T</stp>
        <tr r="L400" s="1"/>
      </tp>
      <tp>
        <v>-2.0596495920823754</v>
        <stp/>
        <stp>StudyData</stp>
        <stp>S.REG</stp>
        <stp>PCB</stp>
        <stp>BaseType=Index,Index=1</stp>
        <stp>Close</stp>
        <stp>M</stp>
        <stp>0</stp>
        <stp>all</stp>
        <stp/>
        <stp/>
        <stp/>
        <stp>T</stp>
        <tr r="K390" s="1"/>
      </tp>
      <tp>
        <v>-8.164033107599689</v>
        <stp/>
        <stp>StudyData</stp>
        <stp>S.REG</stp>
        <stp>PCB</stp>
        <stp>BaseType=Index,Index=1</stp>
        <stp>Close</stp>
        <stp>Q</stp>
        <stp>0</stp>
        <stp>all</stp>
        <stp/>
        <stp/>
        <stp/>
        <stp>T</stp>
        <tr r="L390" s="1"/>
      </tp>
      <tp t="s">
        <v/>
        <stp/>
        <stp>StudyData</stp>
        <stp>S.REG</stp>
        <stp>PCB</stp>
        <stp>BaseType=Index,Index=1</stp>
        <stp>Close</stp>
        <stp>W</stp>
        <stp>0</stp>
        <stp>all</stp>
        <stp/>
        <stp/>
        <stp/>
        <stp>T</stp>
        <tr r="J390" s="1"/>
      </tp>
      <tp>
        <v>8.0215165384790968E-2</v>
        <stp/>
        <stp>StudyData</stp>
        <stp>S.RSG</stp>
        <stp>PCB</stp>
        <stp>BaseType=Index,Index=1</stp>
        <stp>Close</stp>
        <stp>A</stp>
        <stp>0</stp>
        <stp>all</stp>
        <stp/>
        <stp/>
        <stp/>
        <stp>T</stp>
        <tr r="M400" s="1"/>
      </tp>
      <tp>
        <v>-3.9923954372623669</v>
        <stp/>
        <stp>StudyData</stp>
        <stp>S.RSG</stp>
        <stp>PCB</stp>
        <stp>BaseType=Index,Index=1</stp>
        <stp>Close</stp>
        <stp>M</stp>
        <stp>0</stp>
        <stp>all</stp>
        <stp/>
        <stp/>
        <stp/>
        <stp>T</stp>
        <tr r="K400" s="1"/>
      </tp>
      <tp>
        <v>-16.06572169793586</v>
        <stp/>
        <stp>StudyData</stp>
        <stp>S.TDG</stp>
        <stp>PCB</stp>
        <stp>BaseType=Index,Index=1</stp>
        <stp>Close</stp>
        <stp>A</stp>
        <stp>0</stp>
        <stp>all</stp>
        <stp/>
        <stp/>
        <stp/>
        <stp>T</stp>
        <tr r="M430" s="1"/>
      </tp>
      <tp>
        <v>-4.7399593766535206</v>
        <stp/>
        <stp>StudyData</stp>
        <stp>S.TDG</stp>
        <stp>PCB</stp>
        <stp>BaseType=Index,Index=1</stp>
        <stp>Close</stp>
        <stp>M</stp>
        <stp>0</stp>
        <stp>all</stp>
        <stp/>
        <stp/>
        <stp/>
        <stp>T</stp>
        <tr r="K430" s="1"/>
      </tp>
      <tp>
        <v>-16.203717606077888</v>
        <stp/>
        <stp>StudyData</stp>
        <stp>S.TDG</stp>
        <stp>PCB</stp>
        <stp>BaseType=Index,Index=1</stp>
        <stp>Close</stp>
        <stp>Q</stp>
        <stp>0</stp>
        <stp>all</stp>
        <stp/>
        <stp/>
        <stp/>
        <stp>T</stp>
        <tr r="L430" s="1"/>
      </tp>
      <tp t="s">
        <v/>
        <stp/>
        <stp>StudyData</stp>
        <stp>S.TDG</stp>
        <stp>PCB</stp>
        <stp>BaseType=Index,Index=1</stp>
        <stp>Close</stp>
        <stp>W</stp>
        <stp>0</stp>
        <stp>all</stp>
        <stp/>
        <stp/>
        <stp/>
        <stp>T</stp>
        <tr r="J430" s="1"/>
      </tp>
      <tp>
        <v>-9.5719901004512966</v>
        <stp/>
        <stp>StudyData</stp>
        <stp>S.HIG</stp>
        <stp>PCB</stp>
        <stp>BaseType=Index,Index=1</stp>
        <stp>Close</stp>
        <stp>M</stp>
        <stp>0</stp>
        <stp>all</stp>
        <stp/>
        <stp/>
        <stp/>
        <stp>T</stp>
        <tr r="K224" s="1"/>
      </tp>
      <tp>
        <v>-9.8476052249637203</v>
        <stp/>
        <stp>StudyData</stp>
        <stp>S.HIG</stp>
        <stp>PCB</stp>
        <stp>BaseType=Index,Index=1</stp>
        <stp>Close</stp>
        <stp>A</stp>
        <stp>0</stp>
        <stp>all</stp>
        <stp/>
        <stp/>
        <stp/>
        <stp>T</stp>
        <tr r="M224" s="1"/>
      </tp>
      <tp t="s">
        <v/>
        <stp/>
        <stp>StudyData</stp>
        <stp>S.HIG</stp>
        <stp>PCB</stp>
        <stp>BaseType=Index,Index=1</stp>
        <stp>Close</stp>
        <stp>W</stp>
        <stp>0</stp>
        <stp>all</stp>
        <stp/>
        <stp/>
        <stp/>
        <stp>T</stp>
        <tr r="J224" s="1"/>
      </tp>
      <tp>
        <v>-6.2556595230908583</v>
        <stp/>
        <stp>StudyData</stp>
        <stp>S.HIG</stp>
        <stp>PCB</stp>
        <stp>BaseType=Index,Index=1</stp>
        <stp>Close</stp>
        <stp>Q</stp>
        <stp>0</stp>
        <stp>all</stp>
        <stp/>
        <stp/>
        <stp/>
        <stp>T</stp>
        <tr r="L224" s="1"/>
      </tp>
      <tp t="s">
        <v/>
        <stp/>
        <stp>StudyData</stp>
        <stp>S.NRG</stp>
        <stp>PCB</stp>
        <stp>BaseType=Index,Index=1</stp>
        <stp>Close</stp>
        <stp>W</stp>
        <stp>0</stp>
        <stp>all</stp>
        <stp/>
        <stp/>
        <stp/>
        <stp>T</stp>
        <tr r="J337" s="1"/>
      </tp>
      <tp>
        <v>-31.281665069149664</v>
        <stp/>
        <stp>StudyData</stp>
        <stp>S.NRG</stp>
        <stp>PCB</stp>
        <stp>BaseType=Index,Index=1</stp>
        <stp>Close</stp>
        <stp>Q</stp>
        <stp>0</stp>
        <stp>all</stp>
        <stp/>
        <stp/>
        <stp/>
        <stp>T</stp>
        <tr r="L337" s="1"/>
      </tp>
      <tp>
        <v>-36.96935443355941</v>
        <stp/>
        <stp>StudyData</stp>
        <stp>S.NRG</stp>
        <stp>PCB</stp>
        <stp>BaseType=Index,Index=1</stp>
        <stp>Close</stp>
        <stp>A</stp>
        <stp>0</stp>
        <stp>all</stp>
        <stp/>
        <stp/>
        <stp/>
        <stp>T</stp>
        <tr r="M337" s="1"/>
      </tp>
      <tp>
        <v>-8.8539774791136931</v>
        <stp/>
        <stp>StudyData</stp>
        <stp>S.NRG</stp>
        <stp>PCB</stp>
        <stp>BaseType=Index,Index=1</stp>
        <stp>Close</stp>
        <stp>M</stp>
        <stp>0</stp>
        <stp>all</stp>
        <stp/>
        <stp/>
        <stp/>
        <stp>T</stp>
        <tr r="K337" s="1"/>
      </tp>
      <tp>
        <v>-11.84436391378981</v>
        <stp/>
        <stp>StudyData</stp>
        <stp>S.AJG</stp>
        <stp>PCB</stp>
        <stp>BaseType=Index,Index=1</stp>
        <stp>Close</stp>
        <stp>M</stp>
        <stp>0</stp>
        <stp>all</stp>
        <stp/>
        <stp/>
        <stp/>
        <stp>T</stp>
        <tr r="K20" s="1"/>
      </tp>
      <tp>
        <v>-2.8679937139863774</v>
        <stp/>
        <stp>StudyData</stp>
        <stp>S.AIG</stp>
        <stp>PCB</stp>
        <stp>BaseType=Index,Index=1</stp>
        <stp>Close</stp>
        <stp>M</stp>
        <stp>0</stp>
        <stp>all</stp>
        <stp/>
        <stp/>
        <stp/>
        <stp>T</stp>
        <tr r="K18" s="1"/>
      </tp>
      <tp>
        <v>-10.699795200741924</v>
        <stp/>
        <stp>StudyData</stp>
        <stp>S.AJG</stp>
        <stp>PCB</stp>
        <stp>BaseType=Index,Index=1</stp>
        <stp>Close</stp>
        <stp>A</stp>
        <stp>0</stp>
        <stp>all</stp>
        <stp/>
        <stp/>
        <stp/>
        <stp>T</stp>
        <tr r="M20" s="1"/>
      </tp>
      <tp>
        <v>-13.302162478082987</v>
        <stp/>
        <stp>StudyData</stp>
        <stp>S.AIG</stp>
        <stp>PCB</stp>
        <stp>BaseType=Index,Index=1</stp>
        <stp>Close</stp>
        <stp>A</stp>
        <stp>0</stp>
        <stp>all</stp>
        <stp/>
        <stp/>
        <stp/>
        <stp>T</stp>
        <tr r="M18" s="1"/>
      </tp>
      <tp t="s">
        <v/>
        <stp/>
        <stp>StudyData</stp>
        <stp>S.AIG</stp>
        <stp>PCB</stp>
        <stp>BaseType=Index,Index=1</stp>
        <stp>Close</stp>
        <stp>W</stp>
        <stp>0</stp>
        <stp>all</stp>
        <stp/>
        <stp/>
        <stp/>
        <stp>T</stp>
        <tr r="J18" s="1"/>
      </tp>
      <tp t="s">
        <v/>
        <stp/>
        <stp>StudyData</stp>
        <stp>S.AJG</stp>
        <stp>PCB</stp>
        <stp>BaseType=Index,Index=1</stp>
        <stp>Close</stp>
        <stp>W</stp>
        <stp>0</stp>
        <stp>all</stp>
        <stp/>
        <stp/>
        <stp/>
        <stp>T</stp>
        <tr r="J20" s="1"/>
      </tp>
      <tp>
        <v>0.66646338807335503</v>
        <stp/>
        <stp>StudyData</stp>
        <stp>S.AJG</stp>
        <stp>PCB</stp>
        <stp>BaseType=Index,Index=1</stp>
        <stp>Close</stp>
        <stp>Q</stp>
        <stp>0</stp>
        <stp>all</stp>
        <stp/>
        <stp/>
        <stp/>
        <stp>T</stp>
        <tr r="L20" s="1"/>
      </tp>
      <tp>
        <v>-0.48302696900576875</v>
        <stp/>
        <stp>StudyData</stp>
        <stp>S.AIG</stp>
        <stp>PCB</stp>
        <stp>BaseType=Index,Index=1</stp>
        <stp>Close</stp>
        <stp>Q</stp>
        <stp>0</stp>
        <stp>all</stp>
        <stp/>
        <stp/>
        <stp/>
        <stp>T</stp>
        <tr r="L18" s="1"/>
      </tp>
      <tp>
        <v>12.189693545625744</v>
        <stp/>
        <stp>StudyData</stp>
        <stp>S.CFG</stp>
        <stp>PCB</stp>
        <stp>BaseType=Index,Index=1</stp>
        <stp>Close</stp>
        <stp>A</stp>
        <stp>0</stp>
        <stp>all</stp>
        <stp/>
        <stp/>
        <stp/>
        <stp>T</stp>
        <tr r="M88" s="1"/>
      </tp>
      <tp>
        <v>-25.476264613468455</v>
        <stp/>
        <stp>StudyData</stp>
        <stp>S.CEG</stp>
        <stp>PCB</stp>
        <stp>BaseType=Index,Index=1</stp>
        <stp>Close</stp>
        <stp>A</stp>
        <stp>0</stp>
        <stp>all</stp>
        <stp/>
        <stp/>
        <stp/>
        <stp>T</stp>
        <tr r="M86" s="1"/>
      </tp>
      <tp>
        <v>-17.617670260320796</v>
        <stp/>
        <stp>StudyData</stp>
        <stp>S.CMG</stp>
        <stp>PCB</stp>
        <stp>BaseType=Index,Index=1</stp>
        <stp>Close</stp>
        <stp>M</stp>
        <stp>0</stp>
        <stp>all</stp>
        <stp/>
        <stp/>
        <stp/>
        <stp>T</stp>
        <tr r="K99" s="1"/>
      </tp>
      <tp>
        <v>-15.324324324324319</v>
        <stp/>
        <stp>StudyData</stp>
        <stp>S.CMG</stp>
        <stp>PCB</stp>
        <stp>BaseType=Index,Index=1</stp>
        <stp>Close</stp>
        <stp>A</stp>
        <stp>0</stp>
        <stp>all</stp>
        <stp/>
        <stp/>
        <stp/>
        <stp>T</stp>
        <tr r="M99" s="1"/>
      </tp>
      <tp>
        <v>-4.849716857848124</v>
        <stp/>
        <stp>StudyData</stp>
        <stp>S.CFG</stp>
        <stp>PCB</stp>
        <stp>BaseType=Index,Index=1</stp>
        <stp>Close</stp>
        <stp>M</stp>
        <stp>0</stp>
        <stp>all</stp>
        <stp/>
        <stp/>
        <stp/>
        <stp>T</stp>
        <tr r="K88" s="1"/>
      </tp>
      <tp>
        <v>-4.185318630127016</v>
        <stp/>
        <stp>StudyData</stp>
        <stp>S.CEG</stp>
        <stp>PCB</stp>
        <stp>BaseType=Index,Index=1</stp>
        <stp>Close</stp>
        <stp>M</stp>
        <stp>0</stp>
        <stp>all</stp>
        <stp/>
        <stp/>
        <stp/>
        <stp>T</stp>
        <tr r="K86" s="1"/>
      </tp>
      <tp>
        <v>-6.4792350506636307</v>
        <stp/>
        <stp>StudyData</stp>
        <stp>S.CFG</stp>
        <stp>PCB</stp>
        <stp>BaseType=Index,Index=1</stp>
        <stp>Close</stp>
        <stp>Q</stp>
        <stp>0</stp>
        <stp>all</stp>
        <stp/>
        <stp/>
        <stp/>
        <stp>T</stp>
        <tr r="L88" s="1"/>
      </tp>
      <tp>
        <v>5.9991142247453304</v>
        <stp/>
        <stp>StudyData</stp>
        <stp>S.CEG</stp>
        <stp>PCB</stp>
        <stp>BaseType=Index,Index=1</stp>
        <stp>Close</stp>
        <stp>Q</stp>
        <stp>0</stp>
        <stp>all</stp>
        <stp/>
        <stp/>
        <stp/>
        <stp>T</stp>
        <tr r="L86" s="1"/>
      </tp>
      <tp t="s">
        <v/>
        <stp/>
        <stp>StudyData</stp>
        <stp>S.CEG</stp>
        <stp>PCB</stp>
        <stp>BaseType=Index,Index=1</stp>
        <stp>Close</stp>
        <stp>W</stp>
        <stp>0</stp>
        <stp>all</stp>
        <stp/>
        <stp/>
        <stp/>
        <stp>T</stp>
        <tr r="J86" s="1"/>
      </tp>
      <tp t="s">
        <v/>
        <stp/>
        <stp>StudyData</stp>
        <stp>S.CFG</stp>
        <stp>PCB</stp>
        <stp>BaseType=Index,Index=1</stp>
        <stp>Close</stp>
        <stp>W</stp>
        <stp>0</stp>
        <stp>all</stp>
        <stp/>
        <stp/>
        <stp/>
        <stp>T</stp>
        <tr r="J88" s="1"/>
      </tp>
      <tp>
        <v>-7.8529411764705834</v>
        <stp/>
        <stp>StudyData</stp>
        <stp>S.CMG</stp>
        <stp>PCB</stp>
        <stp>BaseType=Index,Index=1</stp>
        <stp>Close</stp>
        <stp>Q</stp>
        <stp>0</stp>
        <stp>all</stp>
        <stp/>
        <stp/>
        <stp/>
        <stp>T</stp>
        <tr r="L99" s="1"/>
      </tp>
      <tp t="s">
        <v/>
        <stp/>
        <stp>StudyData</stp>
        <stp>S.CMG</stp>
        <stp>PCB</stp>
        <stp>BaseType=Index,Index=1</stp>
        <stp>Close</stp>
        <stp>W</stp>
        <stp>0</stp>
        <stp>all</stp>
        <stp/>
        <stp/>
        <stp/>
        <stp>T</stp>
        <tr r="J99" s="1"/>
      </tp>
      <tp>
        <v>-3.1801876379691043</v>
        <stp/>
        <stp>StudyData</stp>
        <stp>S.EOG</stp>
        <stp>PCB</stp>
        <stp>BaseType=Index,Index=1</stp>
        <stp>Close</stp>
        <stp>M</stp>
        <stp>0</stp>
        <stp>all</stp>
        <stp/>
        <stp/>
        <stp/>
        <stp>T</stp>
        <tr r="K163" s="1"/>
      </tp>
      <tp>
        <v>33.653937720217108</v>
        <stp/>
        <stp>StudyData</stp>
        <stp>S.EOG</stp>
        <stp>PCB</stp>
        <stp>BaseType=Index,Index=1</stp>
        <stp>Close</stp>
        <stp>A</stp>
        <stp>0</stp>
        <stp>all</stp>
        <stp/>
        <stp/>
        <stp/>
        <stp>T</stp>
        <tr r="M163" s="1"/>
      </tp>
      <tp>
        <v>8.1862329453480349</v>
        <stp/>
        <stp>StudyData</stp>
        <stp>S.EOG</stp>
        <stp>PCB</stp>
        <stp>BaseType=Index,Index=1</stp>
        <stp>Close</stp>
        <stp>Q</stp>
        <stp>0</stp>
        <stp>all</stp>
        <stp/>
        <stp/>
        <stp/>
        <stp>T</stp>
        <tr r="L163" s="1"/>
      </tp>
      <tp t="s">
        <v/>
        <stp/>
        <stp>StudyData</stp>
        <stp>S.EOG</stp>
        <stp>PCB</stp>
        <stp>BaseType=Index,Index=1</stp>
        <stp>Close</stp>
        <stp>W</stp>
        <stp>0</stp>
        <stp>all</stp>
        <stp/>
        <stp/>
        <stp/>
        <stp>T</stp>
        <tr r="J163" s="1"/>
      </tp>
      <tp t="s">
        <v>WORKDAY INC CL A</v>
        <stp/>
        <stp>ContractData</stp>
        <stp>S.WDAY</stp>
        <stp>LongDescription</stp>
        <stp/>
        <stp>T</stp>
        <tr r="B483" s="1"/>
      </tp>
      <tp t="s">
        <v>Welltower Inc.</v>
        <stp/>
        <stp>ContractData</stp>
        <stp>S.WELL</stp>
        <stp>LongDescription</stp>
        <stp/>
        <stp>T</stp>
        <tr r="B486" s="1"/>
      </tp>
      <tp>
        <v>1040255.408182762</v>
        <stp/>
        <stp>StudyData</stp>
        <stp>S.TT</stp>
        <stp>MA</stp>
        <stp>InputChoice=Vol,MAType=Sim,Period=21</stp>
        <stp>MA</stp>
        <stp>D</stp>
        <stp>-1</stp>
        <stp>all</stp>
        <stp/>
        <stp/>
        <stp/>
        <stp>T</stp>
        <tr r="O450" s="1"/>
      </tp>
      <tp t="s">
        <v>WYNN RESORTS LIMITED</v>
        <stp/>
        <stp>ContractData</stp>
        <stp>S.WYNN</stp>
        <stp>LongDescription</stp>
        <stp/>
        <stp>T</stp>
        <tr r="B496" s="1"/>
      </tp>
      <tp>
        <v>157.2752380952</v>
        <stp/>
        <stp>StudyData</stp>
        <stp>S.BNY</stp>
        <stp>MA</stp>
        <stp>InputChoice=Close,MAType=Sim,Period=21</stp>
        <stp>MA</stp>
        <stp>D</stp>
        <stp/>
        <stp>all</stp>
        <stp/>
        <stp/>
        <stp/>
        <stp>T</stp>
        <tr r="Q67" s="1"/>
      </tp>
      <tp>
        <v>57.134761904800001</v>
        <stp/>
        <stp>StudyData</stp>
        <stp>S.PNR</stp>
        <stp>MA</stp>
        <stp>InputChoice=Close,MAType=Sim,Period=21</stp>
        <stp>MA</stp>
        <stp>D</stp>
        <stp/>
        <stp>all</stp>
        <stp/>
        <stp/>
        <stp/>
        <stp>T</stp>
        <tr r="Q374" s="1"/>
      </tp>
      <tp>
        <v>38.610952380999997</v>
        <stp/>
        <stp>StudyData</stp>
        <stp>S.CNP</stp>
        <stp>MA</stp>
        <stp>InputChoice=Close,MAType=Sim,Period=21</stp>
        <stp>MA</stp>
        <stp>D</stp>
        <stp/>
        <stp>all</stp>
        <stp/>
        <stp/>
        <stp/>
        <stp>T</stp>
        <tr r="Q103" s="1"/>
      </tp>
      <tp>
        <v>283.98238095239998</v>
        <stp/>
        <stp>StudyData</stp>
        <stp>S.UNP</stp>
        <stp>MA</stp>
        <stp>InputChoice=Close,MAType=Sim,Period=21</stp>
        <stp>MA</stp>
        <stp>D</stp>
        <stp/>
        <stp>all</stp>
        <stp/>
        <stp/>
        <stp/>
        <stp>T</stp>
        <tr r="Q461" s="1"/>
      </tp>
      <tp>
        <v>95.329523809500003</v>
        <stp/>
        <stp>StudyData</stp>
        <stp>S.PNW</stp>
        <stp>MA</stp>
        <stp>InputChoice=Close,MAType=Sim,Period=21</stp>
        <stp>MA</stp>
        <stp>D</stp>
        <stp/>
        <stp>all</stp>
        <stp/>
        <stp/>
        <stp/>
        <stp>T</stp>
        <tr r="Q375" s="1"/>
      </tp>
      <tp>
        <v>66.365238095199999</v>
        <stp/>
        <stp>StudyData</stp>
        <stp>S.LNT</stp>
        <stp>MA</stp>
        <stp>InputChoice=Close,MAType=Sim,Period=21</stp>
        <stp>MA</stp>
        <stp>D</stp>
        <stp/>
        <stp>all</stp>
        <stp/>
        <stp/>
        <stp/>
        <stp>T</stp>
        <tr r="Q287" s="1"/>
      </tp>
      <tp>
        <v>269.71619047619998</v>
        <stp/>
        <stp>StudyData</stp>
        <stp>S.JNJ</stp>
        <stp>MA</stp>
        <stp>InputChoice=Close,MAType=Sim,Period=21</stp>
        <stp>MA</stp>
        <stp>D</stp>
        <stp/>
        <stp>all</stp>
        <stp/>
        <stp/>
        <stp/>
        <stp>T</stp>
        <tr r="Q263" s="1"/>
      </tp>
      <tp>
        <v>384.50047619050002</v>
        <stp/>
        <stp>StudyData</stp>
        <stp>S.UNH</stp>
        <stp>MA</stp>
        <stp>InputChoice=Close,MAType=Sim,Period=21</stp>
        <stp>MA</stp>
        <stp>D</stp>
        <stp/>
        <stp>all</stp>
        <stp/>
        <stp/>
        <stp/>
        <stp>T</stp>
        <tr r="Q460" s="1"/>
      </tp>
      <tp>
        <v>65.161904761900004</v>
        <stp/>
        <stp>StudyData</stp>
        <stp>S.CNC</stp>
        <stp>MA</stp>
        <stp>InputChoice=Close,MAType=Sim,Period=21</stp>
        <stp>MA</stp>
        <stp>D</stp>
        <stp/>
        <stp>all</stp>
        <stp/>
        <stp/>
        <stp/>
        <stp>T</stp>
        <tr r="Q102" s="1"/>
      </tp>
      <tp>
        <v>236.35380952380001</v>
        <stp/>
        <stp>StudyData</stp>
        <stp>S.PNC</stp>
        <stp>MA</stp>
        <stp>InputChoice=Close,MAType=Sim,Period=21</stp>
        <stp>MA</stp>
        <stp>D</stp>
        <stp/>
        <stp>all</stp>
        <stp/>
        <stp/>
        <stp/>
        <stp>T</stp>
        <tr r="Q373" s="1"/>
      </tp>
      <tp>
        <v>376.28476190480001</v>
        <stp/>
        <stp>StudyData</stp>
        <stp>S.SNA</stp>
        <stp>MA</stp>
        <stp>InputChoice=Close,MAType=Sim,Period=21</stp>
        <stp>MA</stp>
        <stp>D</stp>
        <stp/>
        <stp>all</stp>
        <stp/>
        <stp/>
        <stp/>
        <stp>T</stp>
        <tr r="Q410" s="1"/>
      </tp>
      <tp t="s">
        <v/>
        <stp/>
        <stp>StudyData</stp>
        <stp>S.SYF</stp>
        <stp>PCB</stp>
        <stp>BaseType=Index,Index=1</stp>
        <stp>Close</stp>
        <stp>W</stp>
        <stp>0</stp>
        <stp>all</stp>
        <stp/>
        <stp/>
        <stp/>
        <stp>T</stp>
        <tr r="J426" s="1"/>
      </tp>
      <tp>
        <v>-4.0894148586456271</v>
        <stp/>
        <stp>StudyData</stp>
        <stp>S.SYF</stp>
        <stp>PCB</stp>
        <stp>BaseType=Index,Index=1</stp>
        <stp>Close</stp>
        <stp>Q</stp>
        <stp>0</stp>
        <stp>all</stp>
        <stp/>
        <stp/>
        <stp/>
        <stp>T</stp>
        <tr r="L426" s="1"/>
      </tp>
      <tp>
        <v>-5.3710430721328501</v>
        <stp/>
        <stp>StudyData</stp>
        <stp>S.SYF</stp>
        <stp>PCB</stp>
        <stp>BaseType=Index,Index=1</stp>
        <stp>Close</stp>
        <stp>M</stp>
        <stp>0</stp>
        <stp>all</stp>
        <stp/>
        <stp/>
        <stp/>
        <stp>T</stp>
        <tr r="K426" s="1"/>
      </tp>
      <tp>
        <v>-12.573414838787016</v>
        <stp/>
        <stp>StudyData</stp>
        <stp>S.SYF</stp>
        <stp>PCB</stp>
        <stp>BaseType=Index,Index=1</stp>
        <stp>Close</stp>
        <stp>A</stp>
        <stp>0</stp>
        <stp>all</stp>
        <stp/>
        <stp/>
        <stp/>
        <stp>T</stp>
        <tr r="M426" s="1"/>
      </tp>
      <tp>
        <v>-10.271089408991418</v>
        <stp/>
        <stp>StudyData</stp>
        <stp>S.RJF</stp>
        <stp>PCB</stp>
        <stp>BaseType=Index,Index=1</stp>
        <stp>Close</stp>
        <stp>M</stp>
        <stp>0</stp>
        <stp>all</stp>
        <stp/>
        <stp/>
        <stp/>
        <stp>T</stp>
        <tr r="K393" s="1"/>
      </tp>
      <tp>
        <v>-0.44834672146459859</v>
        <stp/>
        <stp>StudyData</stp>
        <stp>S.RJF</stp>
        <stp>PCB</stp>
        <stp>BaseType=Index,Index=1</stp>
        <stp>Close</stp>
        <stp>A</stp>
        <stp>0</stp>
        <stp>all</stp>
        <stp/>
        <stp/>
        <stp/>
        <stp>T</stp>
        <tr r="M393" s="1"/>
      </tp>
      <tp t="s">
        <v/>
        <stp/>
        <stp>StudyData</stp>
        <stp>S.RJF</stp>
        <stp>PCB</stp>
        <stp>BaseType=Index,Index=1</stp>
        <stp>Close</stp>
        <stp>W</stp>
        <stp>0</stp>
        <stp>all</stp>
        <stp/>
        <stp/>
        <stp/>
        <stp>T</stp>
        <tr r="J393" s="1"/>
      </tp>
      <tp>
        <v>5.1568769321844394</v>
        <stp/>
        <stp>StudyData</stp>
        <stp>S.RJF</stp>
        <stp>PCB</stp>
        <stp>BaseType=Index,Index=1</stp>
        <stp>Close</stp>
        <stp>Q</stp>
        <stp>0</stp>
        <stp>all</stp>
        <stp/>
        <stp/>
        <stp/>
        <stp>T</stp>
        <tr r="L393" s="1"/>
      </tp>
      <tp>
        <v>27.155364297373492</v>
        <stp/>
        <stp>StudyData</stp>
        <stp>S.IFF</stp>
        <stp>PCB</stp>
        <stp>BaseType=Index,Index=1</stp>
        <stp>Close</stp>
        <stp>A</stp>
        <stp>0</stp>
        <stp>all</stp>
        <stp/>
        <stp/>
        <stp/>
        <stp>T</stp>
        <tr r="M244" s="1"/>
      </tp>
      <tp>
        <v>-0.74134136453144972</v>
        <stp/>
        <stp>StudyData</stp>
        <stp>S.IFF</stp>
        <stp>PCB</stp>
        <stp>BaseType=Index,Index=1</stp>
        <stp>Close</stp>
        <stp>M</stp>
        <stp>0</stp>
        <stp>all</stp>
        <stp/>
        <stp/>
        <stp/>
        <stp>T</stp>
        <tr r="K244" s="1"/>
      </tp>
      <tp>
        <v>8.1671295127493035</v>
        <stp/>
        <stp>StudyData</stp>
        <stp>S.IFF</stp>
        <stp>PCB</stp>
        <stp>BaseType=Index,Index=1</stp>
        <stp>Close</stp>
        <stp>Q</stp>
        <stp>0</stp>
        <stp>all</stp>
        <stp/>
        <stp/>
        <stp/>
        <stp>T</stp>
        <tr r="L244" s="1"/>
      </tp>
      <tp t="s">
        <v/>
        <stp/>
        <stp>StudyData</stp>
        <stp>S.IFF</stp>
        <stp>PCB</stp>
        <stp>BaseType=Index,Index=1</stp>
        <stp>Close</stp>
        <stp>W</stp>
        <stp>0</stp>
        <stp>all</stp>
        <stp/>
        <stp/>
        <stp/>
        <stp>T</stp>
        <tr r="J244" s="1"/>
      </tp>
      <tp>
        <v>-6.6710176681739659</v>
        <stp/>
        <stp>StudyData</stp>
        <stp>S.COF</stp>
        <stp>PCB</stp>
        <stp>BaseType=Index,Index=1</stp>
        <stp>Close</stp>
        <stp>M</stp>
        <stp>0</stp>
        <stp>all</stp>
        <stp/>
        <stp/>
        <stp/>
        <stp>T</stp>
        <tr r="K104" s="1"/>
      </tp>
      <tp>
        <v>-17.395609836606699</v>
        <stp/>
        <stp>StudyData</stp>
        <stp>S.COF</stp>
        <stp>PCB</stp>
        <stp>BaseType=Index,Index=1</stp>
        <stp>Close</stp>
        <stp>A</stp>
        <stp>0</stp>
        <stp>all</stp>
        <stp/>
        <stp/>
        <stp/>
        <stp>T</stp>
        <tr r="M104" s="1"/>
      </tp>
      <tp>
        <v>-0.20935101186321778</v>
        <stp/>
        <stp>StudyData</stp>
        <stp>S.COF</stp>
        <stp>PCB</stp>
        <stp>BaseType=Index,Index=1</stp>
        <stp>Close</stp>
        <stp>Q</stp>
        <stp>0</stp>
        <stp>all</stp>
        <stp/>
        <stp/>
        <stp/>
        <stp>T</stp>
        <tr r="L104" s="1"/>
      </tp>
      <tp t="s">
        <v/>
        <stp/>
        <stp>StudyData</stp>
        <stp>S.COF</stp>
        <stp>PCB</stp>
        <stp>BaseType=Index,Index=1</stp>
        <stp>Close</stp>
        <stp>W</stp>
        <stp>0</stp>
        <stp>all</stp>
        <stp/>
        <stp/>
        <stp/>
        <stp>T</stp>
        <tr r="J104" s="1"/>
      </tp>
      <tp t="s">
        <v>VEEVA Systems, Inc.</v>
        <stp/>
        <stp>ContractData</stp>
        <stp>S.VEEV</stp>
        <stp>LongDescription</stp>
        <stp/>
        <stp>T</stp>
        <tr r="B466" s="1"/>
      </tp>
      <tp t="s">
        <v>Veralto Corporation</v>
        <stp/>
        <stp>ContractData</stp>
        <stp>S.VLTO</stp>
        <stp>LongDescription</stp>
        <stp/>
        <stp>T</stp>
        <tr r="B469" s="1"/>
      </tp>
      <tp t="s">
        <v>Equity Residential Properties Trust</v>
        <stp/>
        <stp>ContractData</stp>
        <stp>S.VMRK</stp>
        <stp>LongDescription</stp>
        <stp/>
        <stp>T</stp>
        <tr r="B471" s="1"/>
      </tp>
      <tp t="s">
        <v>VICI Properties Inc.</v>
        <stp/>
        <stp>ContractData</stp>
        <stp>S.VICI</stp>
        <stp>LongDescription</stp>
        <stp/>
        <stp>T</stp>
        <tr r="B467" s="1"/>
      </tp>
      <tp t="s">
        <v>VIATRIS INC. CMN STK</v>
        <stp/>
        <stp>ContractData</stp>
        <stp>S.VTRS</stp>
        <stp>LongDescription</stp>
        <stp/>
        <stp>T</stp>
        <tr r="B478" s="1"/>
      </tp>
      <tp t="s">
        <v>VERTEX PHARMACEUTIC</v>
        <stp/>
        <stp>ContractData</stp>
        <stp>S.VRTX</stp>
        <stp>LongDescription</stp>
        <stp/>
        <stp>T</stp>
        <tr r="B475" s="1"/>
      </tp>
      <tp t="s">
        <v>VERISIGN, INC.</v>
        <stp/>
        <stp>ContractData</stp>
        <stp>S.VRSN</stp>
        <stp>LongDescription</stp>
        <stp/>
        <stp>T</stp>
        <tr r="B473" s="1"/>
      </tp>
      <tp t="s">
        <v>VERISK ANALYTICS INC</v>
        <stp/>
        <stp>ContractData</stp>
        <stp>S.VRSK</stp>
        <stp>LongDescription</stp>
        <stp/>
        <stp>T</stp>
        <tr r="B472" s="1"/>
      </tp>
      <tp>
        <v>58.611428571399998</v>
        <stp/>
        <stp>StudyData</stp>
        <stp>S.FOX</stp>
        <stp>MA</stp>
        <stp>InputChoice=Close,MAType=Sim,Period=21</stp>
        <stp>MA</stp>
        <stp>D</stp>
        <stp/>
        <stp>all</stp>
        <stp/>
        <stp/>
        <stp/>
        <stp>T</stp>
        <tr r="Q194" s="1"/>
      </tp>
      <tp>
        <v>320.2276190476</v>
        <stp/>
        <stp>StudyData</stp>
        <stp>S.COR</stp>
        <stp>MA</stp>
        <stp>InputChoice=Close,MAType=Sim,Period=21</stp>
        <stp>MA</stp>
        <stp>D</stp>
        <stp/>
        <stp>all</stp>
        <stp/>
        <stp/>
        <stp/>
        <stp>T</stp>
        <tr r="Q109" s="1"/>
      </tp>
      <tp>
        <v>24.8095238095</v>
        <stp/>
        <stp>StudyData</stp>
        <stp>S.MOS</stp>
        <stp>MA</stp>
        <stp>InputChoice=Close,MAType=Sim,Period=21</stp>
        <stp>MA</stp>
        <stp>D</stp>
        <stp/>
        <stp>all</stp>
        <stp/>
        <stp/>
        <stp/>
        <stp>T</stp>
        <tr r="Q313" s="1"/>
      </tp>
      <tp>
        <v>58.202380952399999</v>
        <stp/>
        <stp>StudyData</stp>
        <stp>S.AOS</stp>
        <stp>MA</stp>
        <stp>InputChoice=Close,MAType=Sim,Period=21</stp>
        <stp>MA</stp>
        <stp>D</stp>
        <stp/>
        <stp>all</stp>
        <stp/>
        <stp/>
        <stp/>
        <stp>T</stp>
        <tr r="Q36" s="1"/>
      </tp>
      <tp>
        <v>132.97380952380001</v>
        <stp/>
        <stp>StudyData</stp>
        <stp>S.COP</stp>
        <stp>MA</stp>
        <stp>InputChoice=Close,MAType=Sim,Period=21</stp>
        <stp>MA</stp>
        <stp>D</stp>
        <stp/>
        <stp>all</stp>
        <stp/>
        <stp/>
        <stp/>
        <stp>T</stp>
        <tr r="Q108" s="1"/>
      </tp>
      <tp>
        <v>388.39476190480002</v>
        <stp/>
        <stp>StudyData</stp>
        <stp>S.ROP</stp>
        <stp>MA</stp>
        <stp>InputChoice=Close,MAType=Sim,Period=21</stp>
        <stp>MA</stp>
        <stp>D</stp>
        <stp/>
        <stp>all</stp>
        <stp/>
        <stp/>
        <stp/>
        <stp>T</stp>
        <tr r="Q398" s="1"/>
      </tp>
      <tp>
        <v>190.2247619048</v>
        <stp/>
        <stp>StudyData</stp>
        <stp>S.DOV</stp>
        <stp>MA</stp>
        <stp>InputChoice=Close,MAType=Sim,Period=21</stp>
        <stp>MA</stp>
        <stp>D</stp>
        <stp/>
        <stp>all</stp>
        <stp/>
        <stp/>
        <stp/>
        <stp>T</stp>
        <tr r="Q143" s="1"/>
      </tp>
      <tp>
        <v>196.70619047619999</v>
        <stp/>
        <stp>StudyData</stp>
        <stp>S.LOW</stp>
        <stp>MA</stp>
        <stp>InputChoice=Close,MAType=Sim,Period=21</stp>
        <stp>MA</stp>
        <stp>D</stp>
        <stp/>
        <stp>all</stp>
        <stp/>
        <stp/>
        <stp/>
        <stp>T</stp>
        <tr r="Q288" s="1"/>
      </tp>
      <tp>
        <v>138.60380952380001</v>
        <stp/>
        <stp>StudyData</stp>
        <stp>S.NOW</stp>
        <stp>MA</stp>
        <stp>InputChoice=Close,MAType=Sim,Period=21</stp>
        <stp>MA</stp>
        <stp>D</stp>
        <stp/>
        <stp>all</stp>
        <stp/>
        <stp/>
        <stp/>
        <stp>T</stp>
        <tr r="Q336" s="1"/>
      </tp>
      <tp>
        <v>29.38</v>
        <stp/>
        <stp>StudyData</stp>
        <stp>S.DOW</stp>
        <stp>MA</stp>
        <stp>InputChoice=Close,MAType=Sim,Period=21</stp>
        <stp>MA</stp>
        <stp>D</stp>
        <stp/>
        <stp>all</stp>
        <stp/>
        <stp/>
        <stp/>
        <stp>T</stp>
        <tr r="Q144" s="1"/>
      </tp>
      <tp>
        <v>425.1371428571</v>
        <stp/>
        <stp>StudyData</stp>
        <stp>S.ROK</stp>
        <stp>MA</stp>
        <stp>InputChoice=Close,MAType=Sim,Period=21</stp>
        <stp>MA</stp>
        <stp>D</stp>
        <stp/>
        <stp>all</stp>
        <stp/>
        <stp/>
        <stp/>
        <stp>T</stp>
        <tr r="Q396" s="1"/>
      </tp>
      <tp>
        <v>208.3419047619</v>
        <stp/>
        <stp>StudyData</stp>
        <stp>S.HON</stp>
        <stp>MA</stp>
        <stp>InputChoice=Close,MAType=Sim,Period=21</stp>
        <stp>MA</stp>
        <stp>D</stp>
        <stp/>
        <stp>all</stp>
        <stp/>
        <stp/>
        <stp/>
        <stp>T</stp>
        <tr r="Q227" s="1"/>
      </tp>
      <tp>
        <v>305.43761904759998</v>
        <stp/>
        <stp>StudyData</stp>
        <stp>S.AON</stp>
        <stp>MA</stp>
        <stp>InputChoice=Close,MAType=Sim,Period=21</stp>
        <stp>MA</stp>
        <stp>D</stp>
        <stp/>
        <stp>all</stp>
        <stp/>
        <stp/>
        <stp/>
        <stp>T</stp>
        <tr r="Q35" s="1"/>
      </tp>
      <tp>
        <v>60.1204761905</v>
        <stp/>
        <stp>StudyData</stp>
        <stp>S.COO</stp>
        <stp>MA</stp>
        <stp>InputChoice=Close,MAType=Sim,Period=21</stp>
        <stp>MA</stp>
        <stp>D</stp>
        <stp/>
        <stp>all</stp>
        <stp/>
        <stp/>
        <stp/>
        <stp>T</stp>
        <tr r="Q107" s="1"/>
      </tp>
      <tp>
        <v>33.852380952399997</v>
        <stp/>
        <stp>StudyData</stp>
        <stp>S.ROL</stp>
        <stp>MA</stp>
        <stp>InputChoice=Close,MAType=Sim,Period=21</stp>
        <stp>MA</stp>
        <stp>D</stp>
        <stp/>
        <stp>all</stp>
        <stp/>
        <stp/>
        <stp/>
        <stp>T</stp>
        <tr r="Q397" s="1"/>
      </tp>
      <tp>
        <v>162.3923809524</v>
        <stp/>
        <stp>StudyData</stp>
        <stp>S.XOM</stp>
        <stp>MA</stp>
        <stp>InputChoice=Close,MAType=Sim,Period=21</stp>
        <stp>MA</stp>
        <stp>D</stp>
        <stp/>
        <stp>all</stp>
        <stp/>
        <stp/>
        <stp/>
        <stp>T</stp>
        <tr r="Q498" s="1"/>
      </tp>
      <tp>
        <v>522.81238095239996</v>
        <stp/>
        <stp>StudyData</stp>
        <stp>S.NOC</stp>
        <stp>MA</stp>
        <stp>InputChoice=Close,MAType=Sim,Period=21</stp>
        <stp>MA</stp>
        <stp>D</stp>
        <stp/>
        <stp>all</stp>
        <stp/>
        <stp/>
        <stp/>
        <stp>T</stp>
        <tr r="Q335" s="1"/>
      </tp>
      <tp>
        <v>20.537142857100001</v>
        <stp/>
        <stp>StudyData</stp>
        <stp>S.DOC</stp>
        <stp>MA</stp>
        <stp>InputChoice=Close,MAType=Sim,Period=21</stp>
        <stp>MA</stp>
        <stp>D</stp>
        <stp/>
        <stp>all</stp>
        <stp/>
        <stp/>
        <stp/>
        <stp>T</stp>
        <tr r="Q142" s="1"/>
      </tp>
      <tp>
        <v>46293.293993055551</v>
        <stp/>
        <stp>SystemInfo</stp>
        <stp>Linetime</stp>
        <tr r="U2" s="2"/>
      </tp>
      <tp>
        <v>207.53428571430001</v>
        <stp/>
        <stp>StudyData</stp>
        <stp>S.COF</stp>
        <stp>MA</stp>
        <stp>InputChoice=Close,MAType=Sim,Period=21</stp>
        <stp>MA</stp>
        <stp>D</stp>
        <stp/>
        <stp>all</stp>
        <stp/>
        <stp/>
        <stp/>
        <stp>T</stp>
        <tr r="Q104" s="1"/>
      </tp>
      <tp>
        <v>145.10333333329999</v>
        <stp/>
        <stp>StudyData</stp>
        <stp>S.EOG</stp>
        <stp>MA</stp>
        <stp>InputChoice=Close,MAType=Sim,Period=21</stp>
        <stp>MA</stp>
        <stp>D</stp>
        <stp/>
        <stp>all</stp>
        <stp/>
        <stp/>
        <stp/>
        <stp>T</stp>
        <tr r="Q163" s="1"/>
      </tp>
      <tp>
        <v>15.14056224899598</v>
        <stp/>
        <stp>StudyData</stp>
        <stp>S.PFE</stp>
        <stp>PCB</stp>
        <stp>BaseType=Index,Index=1</stp>
        <stp>Close</stp>
        <stp>A</stp>
        <stp>0</stp>
        <stp>all</stp>
        <stp/>
        <stp/>
        <stp/>
        <stp>T</stp>
        <tr r="M363" s="1"/>
      </tp>
      <tp>
        <v>0.73787772312017164</v>
        <stp/>
        <stp>StudyData</stp>
        <stp>S.PFE</stp>
        <stp>PCB</stp>
        <stp>BaseType=Index,Index=1</stp>
        <stp>Close</stp>
        <stp>M</stp>
        <stp>0</stp>
        <stp>all</stp>
        <stp/>
        <stp/>
        <stp/>
        <stp>T</stp>
        <tr r="K363" s="1"/>
      </tp>
      <tp>
        <v>19.061461794019934</v>
        <stp/>
        <stp>StudyData</stp>
        <stp>S.PFE</stp>
        <stp>PCB</stp>
        <stp>BaseType=Index,Index=1</stp>
        <stp>Close</stp>
        <stp>Q</stp>
        <stp>0</stp>
        <stp>all</stp>
        <stp/>
        <stp/>
        <stp/>
        <stp>T</stp>
        <tr r="L363" s="1"/>
      </tp>
      <tp t="s">
        <v/>
        <stp/>
        <stp>StudyData</stp>
        <stp>S.PFE</stp>
        <stp>PCB</stp>
        <stp>BaseType=Index,Index=1</stp>
        <stp>Close</stp>
        <stp>W</stp>
        <stp>0</stp>
        <stp>all</stp>
        <stp/>
        <stp/>
        <stp/>
        <stp>T</stp>
        <tr r="J363" s="1"/>
      </tp>
      <tp t="s">
        <v/>
        <stp/>
        <stp>StudyData</stp>
        <stp>S.SRE</stp>
        <stp>PCB</stp>
        <stp>BaseType=Index,Index=1</stp>
        <stp>Close</stp>
        <stp>W</stp>
        <stp>0</stp>
        <stp>all</stp>
        <stp/>
        <stp/>
        <stp/>
        <stp>T</stp>
        <tr r="J417" s="1"/>
      </tp>
      <tp>
        <v>-0.77883839103385399</v>
        <stp/>
        <stp>StudyData</stp>
        <stp>S.STE</stp>
        <stp>PCB</stp>
        <stp>BaseType=Index,Index=1</stp>
        <stp>Close</stp>
        <stp>Q</stp>
        <stp>0</stp>
        <stp>all</stp>
        <stp/>
        <stp/>
        <stp/>
        <stp>T</stp>
        <tr r="L418" s="1"/>
      </tp>
      <tp>
        <v>-15.942185309028151</v>
        <stp/>
        <stp>StudyData</stp>
        <stp>S.SRE</stp>
        <stp>PCB</stp>
        <stp>BaseType=Index,Index=1</stp>
        <stp>Close</stp>
        <stp>Q</stp>
        <stp>0</stp>
        <stp>all</stp>
        <stp/>
        <stp/>
        <stp/>
        <stp>T</stp>
        <tr r="L417" s="1"/>
      </tp>
      <tp t="s">
        <v/>
        <stp/>
        <stp>StudyData</stp>
        <stp>S.STE</stp>
        <stp>PCB</stp>
        <stp>BaseType=Index,Index=1</stp>
        <stp>Close</stp>
        <stp>W</stp>
        <stp>0</stp>
        <stp>all</stp>
        <stp/>
        <stp/>
        <stp/>
        <stp>T</stp>
        <tr r="J418" s="1"/>
      </tp>
      <tp>
        <v>-17.588355948248662</v>
        <stp/>
        <stp>StudyData</stp>
        <stp>S.STE</stp>
        <stp>PCB</stp>
        <stp>BaseType=Index,Index=1</stp>
        <stp>Close</stp>
        <stp>A</stp>
        <stp>0</stp>
        <stp>all</stp>
        <stp/>
        <stp/>
        <stp/>
        <stp>T</stp>
        <tr r="M418" s="1"/>
      </tp>
      <tp>
        <v>-11.734058217238642</v>
        <stp/>
        <stp>StudyData</stp>
        <stp>S.SRE</stp>
        <stp>PCB</stp>
        <stp>BaseType=Index,Index=1</stp>
        <stp>Close</stp>
        <stp>A</stp>
        <stp>0</stp>
        <stp>all</stp>
        <stp/>
        <stp/>
        <stp/>
        <stp>T</stp>
        <tr r="M417" s="1"/>
      </tp>
      <tp>
        <v>-4.6144430844553197</v>
        <stp/>
        <stp>StudyData</stp>
        <stp>S.SRE</stp>
        <stp>PCB</stp>
        <stp>BaseType=Index,Index=1</stp>
        <stp>Close</stp>
        <stp>M</stp>
        <stp>0</stp>
        <stp>all</stp>
        <stp/>
        <stp/>
        <stp/>
        <stp>T</stp>
        <tr r="K417" s="1"/>
      </tp>
      <tp>
        <v>-10.191712517193951</v>
        <stp/>
        <stp>StudyData</stp>
        <stp>S.STE</stp>
        <stp>PCB</stp>
        <stp>BaseType=Index,Index=1</stp>
        <stp>Close</stp>
        <stp>M</stp>
        <stp>0</stp>
        <stp>all</stp>
        <stp/>
        <stp/>
        <stp/>
        <stp>T</stp>
        <tr r="K418" s="1"/>
      </tp>
      <tp>
        <v>-4.7233884909854318</v>
        <stp/>
        <stp>StudyData</stp>
        <stp>S.ICE</stp>
        <stp>PCB</stp>
        <stp>BaseType=Index,Index=1</stp>
        <stp>Close</stp>
        <stp>A</stp>
        <stp>0</stp>
        <stp>all</stp>
        <stp/>
        <stp/>
        <stp/>
        <stp>T</stp>
        <tr r="M241" s="1"/>
      </tp>
      <tp>
        <v>-3.9763534536403324</v>
        <stp/>
        <stp>StudyData</stp>
        <stp>S.ICE</stp>
        <stp>PCB</stp>
        <stp>BaseType=Index,Index=1</stp>
        <stp>Close</stp>
        <stp>M</stp>
        <stp>0</stp>
        <stp>all</stp>
        <stp/>
        <stp/>
        <stp/>
        <stp>T</stp>
        <tr r="K241" s="1"/>
      </tp>
      <tp t="s">
        <v/>
        <stp/>
        <stp>StudyData</stp>
        <stp>S.ICE</stp>
        <stp>PCB</stp>
        <stp>BaseType=Index,Index=1</stp>
        <stp>Close</stp>
        <stp>W</stp>
        <stp>0</stp>
        <stp>all</stp>
        <stp/>
        <stp/>
        <stp/>
        <stp>T</stp>
        <tr r="J241" s="1"/>
      </tp>
      <tp>
        <v>25.343189017951428</v>
        <stp/>
        <stp>StudyData</stp>
        <stp>S.ICE</stp>
        <stp>PCB</stp>
        <stp>BaseType=Index,Index=1</stp>
        <stp>Close</stp>
        <stp>Q</stp>
        <stp>0</stp>
        <stp>all</stp>
        <stp/>
        <stp/>
        <stp/>
        <stp>T</stp>
        <tr r="L241" s="1"/>
      </tp>
      <tp t="s">
        <v/>
        <stp/>
        <stp>StudyData</stp>
        <stp>S.HPE</stp>
        <stp>PCB</stp>
        <stp>BaseType=Index,Index=1</stp>
        <stp>Close</stp>
        <stp>W</stp>
        <stp>0</stp>
        <stp>all</stp>
        <stp/>
        <stp/>
        <stp/>
        <stp>T</stp>
        <tr r="J230" s="1"/>
      </tp>
      <tp>
        <v>39.525604078918214</v>
        <stp/>
        <stp>StudyData</stp>
        <stp>S.HPE</stp>
        <stp>PCB</stp>
        <stp>BaseType=Index,Index=1</stp>
        <stp>Close</stp>
        <stp>Q</stp>
        <stp>0</stp>
        <stp>all</stp>
        <stp/>
        <stp/>
        <stp/>
        <stp>T</stp>
        <tr r="L230" s="1"/>
      </tp>
      <tp>
        <v>162.03164029975022</v>
        <stp/>
        <stp>StudyData</stp>
        <stp>S.HPE</stp>
        <stp>PCB</stp>
        <stp>BaseType=Index,Index=1</stp>
        <stp>Close</stp>
        <stp>A</stp>
        <stp>0</stp>
        <stp>all</stp>
        <stp/>
        <stp/>
        <stp/>
        <stp>T</stp>
        <tr r="M230" s="1"/>
      </tp>
      <tp>
        <v>20.482388973966316</v>
        <stp/>
        <stp>StudyData</stp>
        <stp>S.HPE</stp>
        <stp>PCB</stp>
        <stp>BaseType=Index,Index=1</stp>
        <stp>Close</stp>
        <stp>M</stp>
        <stp>0</stp>
        <stp>all</stp>
        <stp/>
        <stp/>
        <stp/>
        <stp>T</stp>
        <tr r="K230" s="1"/>
      </tp>
      <tp>
        <v>-7.6866993021560361</v>
        <stp/>
        <stp>StudyData</stp>
        <stp>S.OKE</stp>
        <stp>PCB</stp>
        <stp>BaseType=Index,Index=1</stp>
        <stp>Close</stp>
        <stp>M</stp>
        <stp>0</stp>
        <stp>all</stp>
        <stp/>
        <stp/>
        <stp/>
        <stp>T</stp>
        <tr r="K349" s="1"/>
      </tp>
      <tp>
        <v>20.585034013605437</v>
        <stp/>
        <stp>StudyData</stp>
        <stp>S.OKE</stp>
        <stp>PCB</stp>
        <stp>BaseType=Index,Index=1</stp>
        <stp>Close</stp>
        <stp>A</stp>
        <stp>0</stp>
        <stp>all</stp>
        <stp/>
        <stp/>
        <stp/>
        <stp>T</stp>
        <tr r="M349" s="1"/>
      </tp>
      <tp t="s">
        <v/>
        <stp/>
        <stp>StudyData</stp>
        <stp>S.OKE</stp>
        <stp>PCB</stp>
        <stp>BaseType=Index,Index=1</stp>
        <stp>Close</stp>
        <stp>W</stp>
        <stp>0</stp>
        <stp>all</stp>
        <stp/>
        <stp/>
        <stp/>
        <stp>T</stp>
        <tr r="J349" s="1"/>
      </tp>
      <tp>
        <v>1.9438693351736804</v>
        <stp/>
        <stp>StudyData</stp>
        <stp>S.OKE</stp>
        <stp>PCB</stp>
        <stp>BaseType=Index,Index=1</stp>
        <stp>Close</stp>
        <stp>Q</stp>
        <stp>0</stp>
        <stp>all</stp>
        <stp/>
        <stp/>
        <stp/>
        <stp>T</stp>
        <tr r="L349" s="1"/>
      </tp>
      <tp>
        <v>-8.4741423451100921</v>
        <stp/>
        <stp>StudyData</stp>
        <stp>S.NKE</stp>
        <stp>PCB</stp>
        <stp>BaseType=Index,Index=1</stp>
        <stp>Close</stp>
        <stp>M</stp>
        <stp>0</stp>
        <stp>all</stp>
        <stp/>
        <stp/>
        <stp/>
        <stp>T</stp>
        <tr r="K334" s="1"/>
      </tp>
      <tp>
        <v>-5.2316890881913336</v>
        <stp/>
        <stp>StudyData</stp>
        <stp>S.NEE</stp>
        <stp>PCB</stp>
        <stp>BaseType=Index,Index=1</stp>
        <stp>Close</stp>
        <stp>A</stp>
        <stp>0</stp>
        <stp>all</stp>
        <stp/>
        <stp/>
        <stp/>
        <stp>T</stp>
        <tr r="M330" s="1"/>
      </tp>
      <tp>
        <v>10.998877665544333</v>
        <stp/>
        <stp>StudyData</stp>
        <stp>S.NUE</stp>
        <stp>PCB</stp>
        <stp>BaseType=Index,Index=1</stp>
        <stp>Close</stp>
        <stp>Q</stp>
        <stp>0</stp>
        <stp>all</stp>
        <stp/>
        <stp/>
        <stp/>
        <stp>T</stp>
        <tr r="L341" s="1"/>
      </tp>
      <tp t="s">
        <v/>
        <stp/>
        <stp>StudyData</stp>
        <stp>S.NUE</stp>
        <stp>PCB</stp>
        <stp>BaseType=Index,Index=1</stp>
        <stp>Close</stp>
        <stp>W</stp>
        <stp>0</stp>
        <stp>all</stp>
        <stp/>
        <stp/>
        <stp/>
        <stp>T</stp>
        <tr r="J341" s="1"/>
      </tp>
      <tp>
        <v>-43.886360069062945</v>
        <stp/>
        <stp>StudyData</stp>
        <stp>S.NKE</stp>
        <stp>PCB</stp>
        <stp>BaseType=Index,Index=1</stp>
        <stp>Close</stp>
        <stp>A</stp>
        <stp>0</stp>
        <stp>all</stp>
        <stp/>
        <stp/>
        <stp/>
        <stp>T</stp>
        <tr r="M334" s="1"/>
      </tp>
      <tp>
        <v>-7.6026232693709073</v>
        <stp/>
        <stp>StudyData</stp>
        <stp>S.NEE</stp>
        <stp>PCB</stp>
        <stp>BaseType=Index,Index=1</stp>
        <stp>Close</stp>
        <stp>M</stp>
        <stp>0</stp>
        <stp>all</stp>
        <stp/>
        <stp/>
        <stp/>
        <stp>T</stp>
        <tr r="K330" s="1"/>
      </tp>
      <tp>
        <v>-13.318901674831945</v>
        <stp/>
        <stp>StudyData</stp>
        <stp>S.NEE</stp>
        <stp>PCB</stp>
        <stp>BaseType=Index,Index=1</stp>
        <stp>Close</stp>
        <stp>Q</stp>
        <stp>0</stp>
        <stp>all</stp>
        <stp/>
        <stp/>
        <stp/>
        <stp>T</stp>
        <tr r="L330" s="1"/>
      </tp>
      <tp>
        <v>51.584820060082137</v>
        <stp/>
        <stp>StudyData</stp>
        <stp>S.NUE</stp>
        <stp>PCB</stp>
        <stp>BaseType=Index,Index=1</stp>
        <stp>Close</stp>
        <stp>A</stp>
        <stp>0</stp>
        <stp>all</stp>
        <stp/>
        <stp/>
        <stp/>
        <stp>T</stp>
        <tr r="M341" s="1"/>
      </tp>
      <tp t="s">
        <v/>
        <stp/>
        <stp>StudyData</stp>
        <stp>S.NEE</stp>
        <stp>PCB</stp>
        <stp>BaseType=Index,Index=1</stp>
        <stp>Close</stp>
        <stp>W</stp>
        <stp>0</stp>
        <stp>all</stp>
        <stp/>
        <stp/>
        <stp/>
        <stp>T</stp>
        <tr r="J330" s="1"/>
      </tp>
      <tp t="s">
        <v/>
        <stp/>
        <stp>StudyData</stp>
        <stp>S.NKE</stp>
        <stp>PCB</stp>
        <stp>BaseType=Index,Index=1</stp>
        <stp>Close</stp>
        <stp>W</stp>
        <stp>0</stp>
        <stp>all</stp>
        <stp/>
        <stp/>
        <stp/>
        <stp>T</stp>
        <tr r="J334" s="1"/>
      </tp>
      <tp>
        <v>-12.911084043848973</v>
        <stp/>
        <stp>StudyData</stp>
        <stp>S.NKE</stp>
        <stp>PCB</stp>
        <stp>BaseType=Index,Index=1</stp>
        <stp>Close</stp>
        <stp>Q</stp>
        <stp>0</stp>
        <stp>all</stp>
        <stp/>
        <stp/>
        <stp/>
        <stp>T</stp>
        <tr r="L334" s="1"/>
      </tp>
      <tp>
        <v>-0.95737862522032313</v>
        <stp/>
        <stp>StudyData</stp>
        <stp>S.NUE</stp>
        <stp>PCB</stp>
        <stp>BaseType=Index,Index=1</stp>
        <stp>Close</stp>
        <stp>M</stp>
        <stp>0</stp>
        <stp>all</stp>
        <stp/>
        <stp/>
        <stp/>
        <stp>T</stp>
        <tr r="K341" s="1"/>
      </tp>
      <tp t="s">
        <v/>
        <stp/>
        <stp>StudyData</stp>
        <stp>S.ARE</stp>
        <stp>PCB</stp>
        <stp>BaseType=Index,Index=1</stp>
        <stp>Close</stp>
        <stp>W</stp>
        <stp>0</stp>
        <stp>all</stp>
        <stp/>
        <stp/>
        <stp/>
        <stp>T</stp>
        <tr r="J43" s="1"/>
      </tp>
      <tp>
        <v>-0.47065892249148694</v>
        <stp/>
        <stp>StudyData</stp>
        <stp>S.AEE</stp>
        <stp>PCB</stp>
        <stp>BaseType=Index,Index=1</stp>
        <stp>Close</stp>
        <stp>A</stp>
        <stp>0</stp>
        <stp>all</stp>
        <stp/>
        <stp/>
        <stp/>
        <stp>T</stp>
        <tr r="M14" s="1"/>
      </tp>
      <tp>
        <v>-5.5250709555345345</v>
        <stp/>
        <stp>StudyData</stp>
        <stp>S.ARE</stp>
        <stp>PCB</stp>
        <stp>BaseType=Index,Index=1</stp>
        <stp>Close</stp>
        <stp>Q</stp>
        <stp>0</stp>
        <stp>all</stp>
        <stp/>
        <stp/>
        <stp/>
        <stp>T</stp>
        <tr r="L43" s="1"/>
      </tp>
      <tp>
        <v>6.6207424416379608</v>
        <stp/>
        <stp>StudyData</stp>
        <stp>S.AME</stp>
        <stp>PCB</stp>
        <stp>BaseType=Index,Index=1</stp>
        <stp>Close</stp>
        <stp>M</stp>
        <stp>0</stp>
        <stp>all</stp>
        <stp/>
        <stp/>
        <stp/>
        <stp>T</stp>
        <tr r="K29" s="1"/>
      </tp>
      <tp>
        <v>22.127514490282991</v>
        <stp/>
        <stp>StudyData</stp>
        <stp>S.AME</stp>
        <stp>PCB</stp>
        <stp>BaseType=Index,Index=1</stp>
        <stp>Close</stp>
        <stp>A</stp>
        <stp>0</stp>
        <stp>all</stp>
        <stp/>
        <stp/>
        <stp/>
        <stp>T</stp>
        <tr r="M29" s="1"/>
      </tp>
      <tp>
        <v>-6.2446938968021923</v>
        <stp/>
        <stp>StudyData</stp>
        <stp>S.AEE</stp>
        <stp>PCB</stp>
        <stp>BaseType=Index,Index=1</stp>
        <stp>Close</stp>
        <stp>M</stp>
        <stp>0</stp>
        <stp>all</stp>
        <stp/>
        <stp/>
        <stp/>
        <stp>T</stp>
        <tr r="K14" s="1"/>
      </tp>
      <tp>
        <v>-12.075371549893847</v>
        <stp/>
        <stp>StudyData</stp>
        <stp>S.AEE</stp>
        <stp>PCB</stp>
        <stp>BaseType=Index,Index=1</stp>
        <stp>Close</stp>
        <stp>Q</stp>
        <stp>0</stp>
        <stp>all</stp>
        <stp/>
        <stp/>
        <stp/>
        <stp>T</stp>
        <tr r="L14" s="1"/>
      </tp>
      <tp>
        <v>2.0228851655087903</v>
        <stp/>
        <stp>StudyData</stp>
        <stp>S.ARE</stp>
        <stp>PCB</stp>
        <stp>BaseType=Index,Index=1</stp>
        <stp>Close</stp>
        <stp>A</stp>
        <stp>0</stp>
        <stp>all</stp>
        <stp/>
        <stp/>
        <stp/>
        <stp>T</stp>
        <tr r="M43" s="1"/>
      </tp>
      <tp t="s">
        <v/>
        <stp/>
        <stp>StudyData</stp>
        <stp>S.AEE</stp>
        <stp>PCB</stp>
        <stp>BaseType=Index,Index=1</stp>
        <stp>Close</stp>
        <stp>W</stp>
        <stp>0</stp>
        <stp>all</stp>
        <stp/>
        <stp/>
        <stp/>
        <stp>T</stp>
        <tr r="J14" s="1"/>
      </tp>
      <tp>
        <v>-2.6515890037044247</v>
        <stp/>
        <stp>StudyData</stp>
        <stp>S.ARE</stp>
        <stp>PCB</stp>
        <stp>BaseType=Index,Index=1</stp>
        <stp>Close</stp>
        <stp>M</stp>
        <stp>0</stp>
        <stp>all</stp>
        <stp/>
        <stp/>
        <stp/>
        <stp>T</stp>
        <tr r="K43" s="1"/>
      </tp>
      <tp>
        <v>3.6372654377118341</v>
        <stp/>
        <stp>StudyData</stp>
        <stp>S.AME</stp>
        <stp>PCB</stp>
        <stp>BaseType=Index,Index=1</stp>
        <stp>Close</stp>
        <stp>Q</stp>
        <stp>0</stp>
        <stp>all</stp>
        <stp/>
        <stp/>
        <stp/>
        <stp>T</stp>
        <tr r="L29" s="1"/>
      </tp>
      <tp t="s">
        <v/>
        <stp/>
        <stp>StudyData</stp>
        <stp>S.AME</stp>
        <stp>PCB</stp>
        <stp>BaseType=Index,Index=1</stp>
        <stp>Close</stp>
        <stp>W</stp>
        <stp>0</stp>
        <stp>all</stp>
        <stp/>
        <stp/>
        <stp/>
        <stp>T</stp>
        <tr r="J29" s="1"/>
      </tp>
      <tp>
        <v>-7.3625218914185577</v>
        <stp/>
        <stp>StudyData</stp>
        <stp>S.CME</stp>
        <stp>PCB</stp>
        <stp>BaseType=Index,Index=1</stp>
        <stp>Close</stp>
        <stp>M</stp>
        <stp>0</stp>
        <stp>all</stp>
        <stp/>
        <stp/>
        <stp/>
        <stp>T</stp>
        <tr r="K98" s="1"/>
      </tp>
      <tp>
        <v>-3.1492602900248885</v>
        <stp/>
        <stp>StudyData</stp>
        <stp>S.CME</stp>
        <stp>PCB</stp>
        <stp>BaseType=Index,Index=1</stp>
        <stp>Close</stp>
        <stp>A</stp>
        <stp>0</stp>
        <stp>all</stp>
        <stp/>
        <stp/>
        <stp/>
        <stp>T</stp>
        <tr r="M98" s="1"/>
      </tp>
      <tp>
        <v>19.766336095639179</v>
        <stp/>
        <stp>StudyData</stp>
        <stp>S.CME</stp>
        <stp>PCB</stp>
        <stp>BaseType=Index,Index=1</stp>
        <stp>Close</stp>
        <stp>Q</stp>
        <stp>0</stp>
        <stp>all</stp>
        <stp/>
        <stp/>
        <stp/>
        <stp>T</stp>
        <tr r="L98" s="1"/>
      </tp>
      <tp t="s">
        <v/>
        <stp/>
        <stp>StudyData</stp>
        <stp>S.CME</stp>
        <stp>PCB</stp>
        <stp>BaseType=Index,Index=1</stp>
        <stp>Close</stp>
        <stp>W</stp>
        <stp>0</stp>
        <stp>all</stp>
        <stp/>
        <stp/>
        <stp/>
        <stp>T</stp>
        <tr r="J98" s="1"/>
      </tp>
      <tp>
        <v>3.7669834181937096</v>
        <stp/>
        <stp>StudyData</stp>
        <stp>S.EME</stp>
        <stp>PCB</stp>
        <stp>BaseType=Index,Index=1</stp>
        <stp>Close</stp>
        <stp>M</stp>
        <stp>0</stp>
        <stp>all</stp>
        <stp/>
        <stp/>
        <stp/>
        <stp>T</stp>
        <tr r="K161" s="1"/>
      </tp>
      <tp t="s">
        <v/>
        <stp/>
        <stp>StudyData</stp>
        <stp>S.EXE</stp>
        <stp>PCB</stp>
        <stp>BaseType=Index,Index=1</stp>
        <stp>Close</stp>
        <stp>W</stp>
        <stp>0</stp>
        <stp>all</stp>
        <stp/>
        <stp/>
        <stp/>
        <stp>T</stp>
        <tr r="J174" s="1"/>
      </tp>
      <tp>
        <v>24.586868042955928</v>
        <stp/>
        <stp>StudyData</stp>
        <stp>S.EME</stp>
        <stp>PCB</stp>
        <stp>BaseType=Index,Index=1</stp>
        <stp>Close</stp>
        <stp>A</stp>
        <stp>0</stp>
        <stp>all</stp>
        <stp/>
        <stp/>
        <stp/>
        <stp>T</stp>
        <tr r="M161" s="1"/>
      </tp>
      <tp>
        <v>-4.7702598969185157</v>
        <stp/>
        <stp>StudyData</stp>
        <stp>S.EXE</stp>
        <stp>PCB</stp>
        <stp>BaseType=Index,Index=1</stp>
        <stp>Close</stp>
        <stp>Q</stp>
        <stp>0</stp>
        <stp>all</stp>
        <stp/>
        <stp/>
        <stp/>
        <stp>T</stp>
        <tr r="L174" s="1"/>
      </tp>
      <tp>
        <v>-11.5321923390383</v>
        <stp/>
        <stp>StudyData</stp>
        <stp>S.EXE</stp>
        <stp>PCB</stp>
        <stp>BaseType=Index,Index=1</stp>
        <stp>Close</stp>
        <stp>M</stp>
        <stp>0</stp>
        <stp>all</stp>
        <stp/>
        <stp/>
        <stp/>
        <stp>T</stp>
        <tr r="K174" s="1"/>
      </tp>
      <tp>
        <v>-8.1541909673687716</v>
        <stp/>
        <stp>StudyData</stp>
        <stp>S.EME</stp>
        <stp>PCB</stp>
        <stp>BaseType=Index,Index=1</stp>
        <stp>Close</stp>
        <stp>Q</stp>
        <stp>0</stp>
        <stp>all</stp>
        <stp/>
        <stp/>
        <stp/>
        <stp>T</stp>
        <tr r="L161" s="1"/>
      </tp>
      <tp t="s">
        <v/>
        <stp/>
        <stp>StudyData</stp>
        <stp>S.EME</stp>
        <stp>PCB</stp>
        <stp>BaseType=Index,Index=1</stp>
        <stp>Close</stp>
        <stp>W</stp>
        <stp>0</stp>
        <stp>all</stp>
        <stp/>
        <stp/>
        <stp/>
        <stp>T</stp>
        <tr r="J161" s="1"/>
      </tp>
      <tp>
        <v>-21.31206959043131</v>
        <stp/>
        <stp>StudyData</stp>
        <stp>S.EXE</stp>
        <stp>PCB</stp>
        <stp>BaseType=Index,Index=1</stp>
        <stp>Close</stp>
        <stp>A</stp>
        <stp>0</stp>
        <stp>all</stp>
        <stp/>
        <stp/>
        <stp/>
        <stp>T</stp>
        <tr r="M174" s="1"/>
      </tp>
      <tp>
        <v>-20.299271510139796</v>
        <stp/>
        <stp>StudyData</stp>
        <stp>S.DTE</stp>
        <stp>PCB</stp>
        <stp>BaseType=Index,Index=1</stp>
        <stp>Close</stp>
        <stp>Q</stp>
        <stp>0</stp>
        <stp>all</stp>
        <stp/>
        <stp/>
        <stp/>
        <stp>T</stp>
        <tr r="L147" s="1"/>
      </tp>
      <tp t="s">
        <v/>
        <stp/>
        <stp>StudyData</stp>
        <stp>S.DTE</stp>
        <stp>PCB</stp>
        <stp>BaseType=Index,Index=1</stp>
        <stp>Close</stp>
        <stp>W</stp>
        <stp>0</stp>
        <stp>all</stp>
        <stp/>
        <stp/>
        <stp/>
        <stp>T</stp>
        <tr r="J147" s="1"/>
      </tp>
      <tp>
        <v>-5.8458675763684242</v>
        <stp/>
        <stp>StudyData</stp>
        <stp>S.DTE</stp>
        <stp>PCB</stp>
        <stp>BaseType=Index,Index=1</stp>
        <stp>Close</stp>
        <stp>A</stp>
        <stp>0</stp>
        <stp>all</stp>
        <stp/>
        <stp/>
        <stp/>
        <stp>T</stp>
        <tr r="M147" s="1"/>
      </tp>
      <tp>
        <v>-10.462287104622868</v>
        <stp/>
        <stp>StudyData</stp>
        <stp>S.DTE</stp>
        <stp>PCB</stp>
        <stp>BaseType=Index,Index=1</stp>
        <stp>Close</stp>
        <stp>M</stp>
        <stp>0</stp>
        <stp>all</stp>
        <stp/>
        <stp/>
        <stp/>
        <stp>T</stp>
        <tr r="K147" s="1"/>
      </tp>
      <tp t="s">
        <v>Uber Technologies, Inc.</v>
        <stp/>
        <stp>ContractData</stp>
        <stp>S.UBER</stp>
        <stp>LongDescription</stp>
        <stp/>
        <stp>T</stp>
        <tr r="B456" s="1"/>
      </tp>
      <tp t="s">
        <v>ULTA BEAUTY, INC.</v>
        <stp/>
        <stp>ContractData</stp>
        <stp>S.ULTA</stp>
        <stp>LongDescription</stp>
        <stp/>
        <stp>T</stp>
        <tr r="B459" s="1"/>
      </tp>
      <tp>
        <v>20995750.213759579</v>
        <stp/>
        <stp>StudyData</stp>
        <stp>S.VZ</stp>
        <stp>MA</stp>
        <stp>InputChoice=Vol,MAType=Sim,Period=21</stp>
        <stp>MA</stp>
        <stp>D</stp>
        <stp>-1</stp>
        <stp>all</stp>
        <stp/>
        <stp/>
        <stp/>
        <stp>T</stp>
        <tr r="O479" s="1"/>
      </tp>
      <tp>
        <v>89.016666666700004</v>
        <stp/>
        <stp>StudyData</stp>
        <stp>S.CLX</stp>
        <stp>MA</stp>
        <stp>InputChoice=Close,MAType=Sim,Period=21</stp>
        <stp>MA</stp>
        <stp>D</stp>
        <stp/>
        <stp>all</stp>
        <stp/>
        <stp/>
        <stp/>
        <stp>T</stp>
        <tr r="Q96" s="1"/>
      </tp>
      <tp>
        <v>1152.3623809523999</v>
        <stp/>
        <stp>StudyData</stp>
        <stp>S.LLY</stp>
        <stp>MA</stp>
        <stp>InputChoice=Close,MAType=Sim,Period=21</stp>
        <stp>MA</stp>
        <stp>D</stp>
        <stp/>
        <stp>all</stp>
        <stp/>
        <stp/>
        <stp/>
        <stp>T</stp>
        <tr r="Q285" s="1"/>
      </tp>
      <tp>
        <v>184.0147619048</v>
        <stp/>
        <stp>StudyData</stp>
        <stp>S.DLR</stp>
        <stp>MA</stp>
        <stp>InputChoice=Close,MAType=Sim,Period=21</stp>
        <stp>MA</stp>
        <stp>D</stp>
        <stp/>
        <stp>all</stp>
        <stp/>
        <stp/>
        <stp/>
        <stp>T</stp>
        <tr r="Q140" s="1"/>
      </tp>
      <tp>
        <v>406.31</v>
        <stp/>
        <stp>StudyData</stp>
        <stp>S.ELV</stp>
        <stp>MA</stp>
        <stp>InputChoice=Close,MAType=Sim,Period=21</stp>
        <stp>MA</stp>
        <stp>D</stp>
        <stp/>
        <stp>all</stp>
        <stp/>
        <stp/>
        <stp/>
        <stp>T</stp>
        <tr r="Q160" s="1"/>
      </tp>
      <tp>
        <v>153.41333333329999</v>
        <stp/>
        <stp>StudyData</stp>
        <stp>S.GLW</stp>
        <stp>MA</stp>
        <stp>InputChoice=Close,MAType=Sim,Period=21</stp>
        <stp>MA</stp>
        <stp>D</stp>
        <stp/>
        <stp>all</stp>
        <stp/>
        <stp/>
        <stp/>
        <stp>T</stp>
        <tr r="Q209" s="1"/>
      </tp>
      <tp>
        <v>309.81571428569998</v>
        <stp/>
        <stp>StudyData</stp>
        <stp>S.HLT</stp>
        <stp>MA</stp>
        <stp>InputChoice=Close,MAType=Sim,Period=21</stp>
        <stp>MA</stp>
        <stp>D</stp>
        <stp/>
        <stp>all</stp>
        <stp/>
        <stp/>
        <stp/>
        <stp>T</stp>
        <tr r="Q226" s="1"/>
      </tp>
      <tp>
        <v>1088.6804761905</v>
        <stp/>
        <stp>StudyData</stp>
        <stp>S.BLK</stp>
        <stp>MA</stp>
        <stp>InputChoice=Close,MAType=Sim,Period=21</stp>
        <stp>MA</stp>
        <stp>D</stp>
        <stp/>
        <stp>all</stp>
        <stp/>
        <stp/>
        <stp/>
        <stp>T</stp>
        <tr r="Q65" s="1"/>
      </tp>
      <tp>
        <v>382.9033333333</v>
        <stp/>
        <stp>StudyData</stp>
        <stp>S.VLO</stp>
        <stp>MA</stp>
        <stp>InputChoice=Close,MAType=Sim,Period=21</stp>
        <stp>MA</stp>
        <stp>D</stp>
        <stp/>
        <stp>all</stp>
        <stp/>
        <stp/>
        <stp/>
        <stp>T</stp>
        <tr r="Q468" s="1"/>
      </tp>
      <tp>
        <v>248.7514285714</v>
        <stp/>
        <stp>StudyData</stp>
        <stp>S.ALL</stp>
        <stp>MA</stp>
        <stp>InputChoice=Close,MAType=Sim,Period=21</stp>
        <stp>MA</stp>
        <stp>D</stp>
        <stp/>
        <stp>all</stp>
        <stp/>
        <stp/>
        <stp/>
        <stp>T</stp>
        <tr r="Q24" s="1"/>
      </tp>
      <tp>
        <v>502.4085714286</v>
        <stp/>
        <stp>StudyData</stp>
        <stp>S.MLM</stp>
        <stp>MA</stp>
        <stp>InputChoice=Close,MAType=Sim,Period=21</stp>
        <stp>MA</stp>
        <stp>D</stp>
        <stp/>
        <stp>all</stp>
        <stp/>
        <stp/>
        <stp/>
        <stp>T</stp>
        <tr r="Q309" s="1"/>
      </tp>
      <tp>
        <v>120.66571428570001</v>
        <stp/>
        <stp>StudyData</stp>
        <stp>S.ALB</stp>
        <stp>MA</stp>
        <stp>InputChoice=Close,MAType=Sim,Period=21</stp>
        <stp>MA</stp>
        <stp>D</stp>
        <stp/>
        <stp>all</stp>
        <stp/>
        <stp/>
        <stp/>
        <stp>T</stp>
        <tr r="Q22" s="1"/>
      </tp>
      <tp>
        <v>54.625238095199997</v>
        <stp/>
        <stp>StudyData</stp>
        <stp>S.SLB</stp>
        <stp>MA</stp>
        <stp>InputChoice=Close,MAType=Sim,Period=21</stp>
        <stp>MA</stp>
        <stp>D</stp>
        <stp/>
        <stp>all</stp>
        <stp/>
        <stp/>
        <stp/>
        <stp>T</stp>
        <tr r="Q408" s="1"/>
      </tp>
      <tp>
        <v>136.05952380950001</v>
        <stp/>
        <stp>StudyData</stp>
        <stp>S.PLD</stp>
        <stp>MA</stp>
        <stp>InputChoice=Close,MAType=Sim,Period=21</stp>
        <stp>MA</stp>
        <stp>D</stp>
        <stp/>
        <stp>all</stp>
        <stp/>
        <stp/>
        <stp/>
        <stp>T</stp>
        <tr r="Q370" s="1"/>
      </tp>
      <tp>
        <v>-4.9099485420240168</v>
        <stp/>
        <stp>StudyData</stp>
        <stp>S.PLD</stp>
        <stp>PCB</stp>
        <stp>BaseType=Index,Index=1</stp>
        <stp>Close</stp>
        <stp>M</stp>
        <stp>0</stp>
        <stp>all</stp>
        <stp/>
        <stp/>
        <stp/>
        <stp>T</stp>
        <tr r="K370" s="1"/>
      </tp>
      <tp>
        <v>4.2221525928247026</v>
        <stp/>
        <stp>StudyData</stp>
        <stp>S.PLD</stp>
        <stp>PCB</stp>
        <stp>BaseType=Index,Index=1</stp>
        <stp>Close</stp>
        <stp>A</stp>
        <stp>0</stp>
        <stp>all</stp>
        <stp/>
        <stp/>
        <stp/>
        <stp>T</stp>
        <tr r="M370" s="1"/>
      </tp>
      <tp>
        <v>-1.7863733667970676</v>
        <stp/>
        <stp>StudyData</stp>
        <stp>S.PLD</stp>
        <stp>PCB</stp>
        <stp>BaseType=Index,Index=1</stp>
        <stp>Close</stp>
        <stp>Q</stp>
        <stp>0</stp>
        <stp>all</stp>
        <stp/>
        <stp/>
        <stp/>
        <stp>T</stp>
        <tr r="L370" s="1"/>
      </tp>
      <tp t="s">
        <v/>
        <stp/>
        <stp>StudyData</stp>
        <stp>S.PLD</stp>
        <stp>PCB</stp>
        <stp>BaseType=Index,Index=1</stp>
        <stp>Close</stp>
        <stp>W</stp>
        <stp>0</stp>
        <stp>all</stp>
        <stp/>
        <stp/>
        <stp/>
        <stp>T</stp>
        <tr r="J370" s="1"/>
      </tp>
      <tp>
        <v>-7.5385256143273613</v>
        <stp/>
        <stp>StudyData</stp>
        <stp>S.RMD</stp>
        <stp>PCB</stp>
        <stp>BaseType=Index,Index=1</stp>
        <stp>Close</stp>
        <stp>M</stp>
        <stp>0</stp>
        <stp>all</stp>
        <stp/>
        <stp/>
        <stp/>
        <stp>T</stp>
        <tr r="K395" s="1"/>
      </tp>
      <tp>
        <v>-7.8341013824884804</v>
        <stp/>
        <stp>StudyData</stp>
        <stp>S.RMD</stp>
        <stp>PCB</stp>
        <stp>BaseType=Index,Index=1</stp>
        <stp>Close</stp>
        <stp>A</stp>
        <stp>0</stp>
        <stp>all</stp>
        <stp/>
        <stp/>
        <stp/>
        <stp>T</stp>
        <tr r="M395" s="1"/>
      </tp>
      <tp>
        <v>13.91625615763547</v>
        <stp/>
        <stp>StudyData</stp>
        <stp>S.RMD</stp>
        <stp>PCB</stp>
        <stp>BaseType=Index,Index=1</stp>
        <stp>Close</stp>
        <stp>Q</stp>
        <stp>0</stp>
        <stp>all</stp>
        <stp/>
        <stp/>
        <stp/>
        <stp>T</stp>
        <tr r="L395" s="1"/>
      </tp>
      <tp t="s">
        <v/>
        <stp/>
        <stp>StudyData</stp>
        <stp>S.RMD</stp>
        <stp>PCB</stp>
        <stp>BaseType=Index,Index=1</stp>
        <stp>Close</stp>
        <stp>W</stp>
        <stp>0</stp>
        <stp>all</stp>
        <stp/>
        <stp/>
        <stp/>
        <stp>T</stp>
        <tr r="J395" s="1"/>
      </tp>
      <tp>
        <v>7.0784177654406628</v>
        <stp/>
        <stp>StudyData</stp>
        <stp>S.WBD</stp>
        <stp>PCB</stp>
        <stp>BaseType=Index,Index=1</stp>
        <stp>Close</stp>
        <stp>A</stp>
        <stp>0</stp>
        <stp>all</stp>
        <stp/>
        <stp/>
        <stp/>
        <stp>T</stp>
        <tr r="M482" s="1"/>
      </tp>
      <tp>
        <v>8.1668419207851315</v>
        <stp/>
        <stp>StudyData</stp>
        <stp>S.WBD</stp>
        <stp>PCB</stp>
        <stp>BaseType=Index,Index=1</stp>
        <stp>Close</stp>
        <stp>M</stp>
        <stp>0</stp>
        <stp>all</stp>
        <stp/>
        <stp/>
        <stp/>
        <stp>T</stp>
        <tr r="K482" s="1"/>
      </tp>
      <tp t="s">
        <v/>
        <stp/>
        <stp>StudyData</stp>
        <stp>S.WBD</stp>
        <stp>PCB</stp>
        <stp>BaseType=Index,Index=1</stp>
        <stp>Close</stp>
        <stp>W</stp>
        <stp>0</stp>
        <stp>all</stp>
        <stp/>
        <stp/>
        <stp/>
        <stp>T</stp>
        <tr r="J482" s="1"/>
      </tp>
      <tp>
        <v>15.753938484621154</v>
        <stp/>
        <stp>StudyData</stp>
        <stp>S.WBD</stp>
        <stp>PCB</stp>
        <stp>BaseType=Index,Index=1</stp>
        <stp>Close</stp>
        <stp>Q</stp>
        <stp>0</stp>
        <stp>all</stp>
        <stp/>
        <stp/>
        <stp/>
        <stp>T</stp>
        <tr r="L482" s="1"/>
      </tp>
      <tp>
        <v>18.327058105220321</v>
        <stp/>
        <stp>StudyData</stp>
        <stp>S.MTD</stp>
        <stp>PCB</stp>
        <stp>BaseType=Index,Index=1</stp>
        <stp>Close</stp>
        <stp>Q</stp>
        <stp>0</stp>
        <stp>all</stp>
        <stp/>
        <stp/>
        <stp/>
        <stp>T</stp>
        <tr r="L325" s="1"/>
      </tp>
      <tp t="s">
        <v/>
        <stp/>
        <stp>StudyData</stp>
        <stp>S.MTD</stp>
        <stp>PCB</stp>
        <stp>BaseType=Index,Index=1</stp>
        <stp>Close</stp>
        <stp>W</stp>
        <stp>0</stp>
        <stp>all</stp>
        <stp/>
        <stp/>
        <stp/>
        <stp>T</stp>
        <tr r="J325" s="1"/>
      </tp>
      <tp>
        <v>-22.61885286130288</v>
        <stp/>
        <stp>StudyData</stp>
        <stp>S.MCD</stp>
        <stp>PCB</stp>
        <stp>BaseType=Index,Index=1</stp>
        <stp>Close</stp>
        <stp>A</stp>
        <stp>0</stp>
        <stp>all</stp>
        <stp/>
        <stp/>
        <stp/>
        <stp>T</stp>
        <tr r="M299" s="1"/>
      </tp>
      <tp>
        <v>-10.260302041435841</v>
        <stp/>
        <stp>StudyData</stp>
        <stp>S.MCD</stp>
        <stp>PCB</stp>
        <stp>BaseType=Index,Index=1</stp>
        <stp>Close</stp>
        <stp>M</stp>
        <stp>0</stp>
        <stp>all</stp>
        <stp/>
        <stp/>
        <stp/>
        <stp>T</stp>
        <tr r="K299" s="1"/>
      </tp>
      <tp>
        <v>8.4242463365825344</v>
        <stp/>
        <stp>StudyData</stp>
        <stp>S.MTD</stp>
        <stp>PCB</stp>
        <stp>BaseType=Index,Index=1</stp>
        <stp>Close</stp>
        <stp>A</stp>
        <stp>0</stp>
        <stp>all</stp>
        <stp/>
        <stp/>
        <stp/>
        <stp>T</stp>
        <tr r="M325" s="1"/>
      </tp>
      <tp t="s">
        <v/>
        <stp/>
        <stp>StudyData</stp>
        <stp>S.MCD</stp>
        <stp>PCB</stp>
        <stp>BaseType=Index,Index=1</stp>
        <stp>Close</stp>
        <stp>W</stp>
        <stp>0</stp>
        <stp>all</stp>
        <stp/>
        <stp/>
        <stp/>
        <stp>T</stp>
        <tr r="J299" s="1"/>
      </tp>
      <tp>
        <v>-12.507861344382377</v>
        <stp/>
        <stp>StudyData</stp>
        <stp>S.MCD</stp>
        <stp>PCB</stp>
        <stp>BaseType=Index,Index=1</stp>
        <stp>Close</stp>
        <stp>Q</stp>
        <stp>0</stp>
        <stp>all</stp>
        <stp/>
        <stp/>
        <stp/>
        <stp>T</stp>
        <tr r="L299" s="1"/>
      </tp>
      <tp>
        <v>7.5793159400486774</v>
        <stp/>
        <stp>StudyData</stp>
        <stp>S.MTD</stp>
        <stp>PCB</stp>
        <stp>BaseType=Index,Index=1</stp>
        <stp>Close</stp>
        <stp>M</stp>
        <stp>0</stp>
        <stp>all</stp>
        <stp/>
        <stp/>
        <stp/>
        <stp>T</stp>
        <tr r="K325" s="1"/>
      </tp>
      <tp t="s">
        <v/>
        <stp/>
        <stp>StudyData</stp>
        <stp>S.APD</stp>
        <stp>PCB</stp>
        <stp>BaseType=Index,Index=1</stp>
        <stp>Close</stp>
        <stp>W</stp>
        <stp>0</stp>
        <stp>all</stp>
        <stp/>
        <stp/>
        <stp/>
        <stp>T</stp>
        <tr r="J38" s="1"/>
      </tp>
      <tp>
        <v>-3.8952179548400352</v>
        <stp/>
        <stp>StudyData</stp>
        <stp>S.APD</stp>
        <stp>PCB</stp>
        <stp>BaseType=Index,Index=1</stp>
        <stp>Close</stp>
        <stp>Q</stp>
        <stp>0</stp>
        <stp>all</stp>
        <stp/>
        <stp/>
        <stp/>
        <stp>T</stp>
        <tr r="L38" s="1"/>
      </tp>
      <tp>
        <v>33.97136301835485</v>
        <stp/>
        <stp>StudyData</stp>
        <stp>S.AMD</stp>
        <stp>PCB</stp>
        <stp>BaseType=Index,Index=1</stp>
        <stp>Close</stp>
        <stp>M</stp>
        <stp>0</stp>
        <stp>all</stp>
        <stp/>
        <stp/>
        <stp/>
        <stp>T</stp>
        <tr r="K28" s="1"/>
      </tp>
      <tp>
        <v>194.46675382891297</v>
        <stp/>
        <stp>StudyData</stp>
        <stp>S.AMD</stp>
        <stp>PCB</stp>
        <stp>BaseType=Index,Index=1</stp>
        <stp>Close</stp>
        <stp>A</stp>
        <stp>0</stp>
        <stp>all</stp>
        <stp/>
        <stp/>
        <stp/>
        <stp>T</stp>
        <tr r="M28" s="1"/>
      </tp>
      <tp>
        <v>14.063638571775556</v>
        <stp/>
        <stp>StudyData</stp>
        <stp>S.APD</stp>
        <stp>PCB</stp>
        <stp>BaseType=Index,Index=1</stp>
        <stp>Close</stp>
        <stp>A</stp>
        <stp>0</stp>
        <stp>all</stp>
        <stp/>
        <stp/>
        <stp/>
        <stp>T</stp>
        <tr r="M38" s="1"/>
      </tp>
      <tp>
        <v>-8.9510760679893977</v>
        <stp/>
        <stp>StudyData</stp>
        <stp>S.APD</stp>
        <stp>PCB</stp>
        <stp>BaseType=Index,Index=1</stp>
        <stp>Close</stp>
        <stp>M</stp>
        <stp>0</stp>
        <stp>all</stp>
        <stp/>
        <stp/>
        <stp/>
        <stp>T</stp>
        <tr r="K38" s="1"/>
      </tp>
      <tp>
        <v>8.5589850407119918</v>
        <stp/>
        <stp>StudyData</stp>
        <stp>S.AMD</stp>
        <stp>PCB</stp>
        <stp>BaseType=Index,Index=1</stp>
        <stp>Close</stp>
        <stp>Q</stp>
        <stp>0</stp>
        <stp>all</stp>
        <stp/>
        <stp/>
        <stp/>
        <stp>T</stp>
        <tr r="L28" s="1"/>
      </tp>
      <tp t="s">
        <v/>
        <stp/>
        <stp>StudyData</stp>
        <stp>S.AMD</stp>
        <stp>PCB</stp>
        <stp>BaseType=Index,Index=1</stp>
        <stp>Close</stp>
        <stp>W</stp>
        <stp>0</stp>
        <stp>all</stp>
        <stp/>
        <stp/>
        <stp/>
        <stp>T</stp>
        <tr r="J28" s="1"/>
      </tp>
      <tp>
        <v>-3.4074964922830278</v>
        <stp/>
        <stp>StudyData</stp>
        <stp>S.CHD</stp>
        <stp>PCB</stp>
        <stp>BaseType=Index,Index=1</stp>
        <stp>Close</stp>
        <stp>M</stp>
        <stp>0</stp>
        <stp>all</stp>
        <stp/>
        <stp/>
        <stp/>
        <stp>T</stp>
        <tr r="K89" s="1"/>
      </tp>
      <tp>
        <v>14.943351222420974</v>
        <stp/>
        <stp>StudyData</stp>
        <stp>S.CHD</stp>
        <stp>PCB</stp>
        <stp>BaseType=Index,Index=1</stp>
        <stp>Close</stp>
        <stp>A</stp>
        <stp>0</stp>
        <stp>all</stp>
        <stp/>
        <stp/>
        <stp/>
        <stp>T</stp>
        <tr r="M89" s="1"/>
      </tp>
      <tp t="s">
        <v/>
        <stp/>
        <stp>StudyData</stp>
        <stp>S.CHD</stp>
        <stp>PCB</stp>
        <stp>BaseType=Index,Index=1</stp>
        <stp>Close</stp>
        <stp>W</stp>
        <stp>0</stp>
        <stp>all</stp>
        <stp/>
        <stp/>
        <stp/>
        <stp>T</stp>
        <tr r="J89" s="1"/>
      </tp>
      <tp>
        <v>-0.51610239471511155</v>
        <stp/>
        <stp>StudyData</stp>
        <stp>S.CHD</stp>
        <stp>PCB</stp>
        <stp>BaseType=Index,Index=1</stp>
        <stp>Close</stp>
        <stp>Q</stp>
        <stp>0</stp>
        <stp>all</stp>
        <stp/>
        <stp/>
        <stp/>
        <stp>T</stp>
        <tr r="L89" s="1"/>
      </tp>
      <tp t="s">
        <v>BIO-TECHNE CP CMN</v>
        <stp/>
        <stp>ContractData</stp>
        <stp>S.TECH</stp>
        <stp>LongDescription</stp>
        <stp/>
        <stp>T</stp>
        <tr r="B432" s="1"/>
      </tp>
      <tp t="s">
        <v>T-MOBILE US CMN</v>
        <stp/>
        <stp>ContractData</stp>
        <stp>S.TMUS</stp>
        <stp>LongDescription</stp>
        <stp/>
        <stp>T</stp>
        <tr r="B440" s="1"/>
      </tp>
      <tp>
        <v>2269036.9045166699</v>
        <stp/>
        <stp>StudyData</stp>
        <stp>S.WM</stp>
        <stp>MA</stp>
        <stp>InputChoice=Vol,MAType=Sim,Period=21</stp>
        <stp>MA</stp>
        <stp>D</stp>
        <stp>-1</stp>
        <stp>all</stp>
        <stp/>
        <stp/>
        <stp/>
        <stp>T</stp>
        <tr r="O488" s="1"/>
      </tp>
      <tp t="s">
        <v>TAKE-TWO INTERACTI##</v>
        <stp/>
        <stp>ContractData</stp>
        <stp>S.TTWO</stp>
        <stp>LongDescription</stp>
        <stp/>
        <stp>T</stp>
        <tr r="B451" s="1"/>
      </tp>
      <tp t="s">
        <v>Targa Resources Corp</v>
        <stp/>
        <stp>ContractData</stp>
        <stp>S.TRGP</stp>
        <stp>LongDescription</stp>
        <stp/>
        <stp>T</stp>
        <tr r="B443" s="1"/>
      </tp>
      <tp t="s">
        <v>T ROWE PRICE GROUP</v>
        <stp/>
        <stp>ContractData</stp>
        <stp>S.TROW</stp>
        <stp>LongDescription</stp>
        <stp/>
        <stp>T</stp>
        <tr r="B445" s="1"/>
      </tp>
      <tp t="s">
        <v>Trimble Inc.</v>
        <stp/>
        <stp>ContractData</stp>
        <stp>S.TRMB</stp>
        <stp>LongDescription</stp>
        <stp/>
        <stp>T</stp>
        <tr r="B444" s="1"/>
      </tp>
      <tp t="s">
        <v>TRACTOR SUPPLY CO ##</v>
        <stp/>
        <stp>ContractData</stp>
        <stp>S.TSCO</stp>
        <stp>LongDescription</stp>
        <stp/>
        <stp>T</stp>
        <tr r="B447" s="1"/>
      </tp>
      <tp t="s">
        <v>TESLA, INC.</v>
        <stp/>
        <stp>ContractData</stp>
        <stp>S.TSLA</stp>
        <stp>LongDescription</stp>
        <stp/>
        <stp>T</stp>
        <tr r="B448" s="1"/>
      </tp>
      <tp>
        <v>6366625.9062749501</v>
        <stp/>
        <stp>StudyData</stp>
        <stp>S.WY</stp>
        <stp>MA</stp>
        <stp>InputChoice=Vol,MAType=Sim,Period=21</stp>
        <stp>MA</stp>
        <stp>D</stp>
        <stp>-1</stp>
        <stp>all</stp>
        <stp/>
        <stp/>
        <stp/>
        <stp>T</stp>
        <tr r="O495" s="1"/>
      </tp>
      <tp>
        <v>64.282857142899999</v>
        <stp/>
        <stp>StudyData</stp>
        <stp>S.BMY</stp>
        <stp>MA</stp>
        <stp>InputChoice=Close,MAType=Sim,Period=21</stp>
        <stp>MA</stp>
        <stp>D</stp>
        <stp/>
        <stp>all</stp>
        <stp/>
        <stp/>
        <stp/>
        <stp>T</stp>
        <tr r="Q66" s="1"/>
      </tp>
      <tp>
        <v>151.5171428571</v>
        <stp/>
        <stp>StudyData</stp>
        <stp>S.EMR</stp>
        <stp>MA</stp>
        <stp>InputChoice=Close,MAType=Sim,Period=21</stp>
        <stp>MA</stp>
        <stp>D</stp>
        <stp/>
        <stp>all</stp>
        <stp/>
        <stp/>
        <stp/>
        <stp>T</stp>
        <tr r="Q162" s="1"/>
      </tp>
      <tp>
        <v>66.294761904799998</v>
        <stp/>
        <stp>StudyData</stp>
        <stp>S.CMS</stp>
        <stp>MA</stp>
        <stp>InputChoice=Close,MAType=Sim,Period=21</stp>
        <stp>MA</stp>
        <stp>D</stp>
        <stp/>
        <stp>all</stp>
        <stp/>
        <stp/>
        <stp/>
        <stp>T</stp>
        <tr r="Q101" s="1"/>
      </tp>
      <tp>
        <v>539.19285714290004</v>
        <stp/>
        <stp>StudyData</stp>
        <stp>S.AMP</stp>
        <stp>MA</stp>
        <stp>InputChoice=Close,MAType=Sim,Period=21</stp>
        <stp>MA</stp>
        <stp>D</stp>
        <stp/>
        <stp>all</stp>
        <stp/>
        <stp/>
        <stp/>
        <stp>T</stp>
        <tr r="Q31" s="1"/>
      </tp>
      <tp>
        <v>532.9085714286</v>
        <stp/>
        <stp>StudyData</stp>
        <stp>S.LMT</stp>
        <stp>MA</stp>
        <stp>InputChoice=Close,MAType=Sim,Period=21</stp>
        <stp>MA</stp>
        <stp>D</stp>
        <stp/>
        <stp>all</stp>
        <stp/>
        <stp/>
        <stp/>
        <stp>T</stp>
        <tr r="Q286" s="1"/>
      </tp>
      <tp>
        <v>174.42904761899999</v>
        <stp/>
        <stp>StudyData</stp>
        <stp>S.AMT</stp>
        <stp>MA</stp>
        <stp>InputChoice=Close,MAType=Sim,Period=21</stp>
        <stp>MA</stp>
        <stp>D</stp>
        <stp/>
        <stp>all</stp>
        <stp/>
        <stp/>
        <stp/>
        <stp>T</stp>
        <tr r="Q32" s="1"/>
      </tp>
      <tp>
        <v>107.14857142859999</v>
        <stp/>
        <stp>StudyData</stp>
        <stp>S.WMT</stp>
        <stp>MA</stp>
        <stp>InputChoice=Close,MAType=Sim,Period=21</stp>
        <stp>MA</stp>
        <stp>D</stp>
        <stp/>
        <stp>all</stp>
        <stp/>
        <stp/>
        <stp/>
        <stp>T</stp>
        <tr r="Q490" s="1"/>
      </tp>
      <tp>
        <v>31.370952380999999</v>
        <stp/>
        <stp>StudyData</stp>
        <stp>S.KMI</stp>
        <stp>MA</stp>
        <stp>InputChoice=Close,MAType=Sim,Period=21</stp>
        <stp>MA</stp>
        <stp>D</stp>
        <stp/>
        <stp>all</stp>
        <stp/>
        <stp/>
        <stp/>
        <stp>T</stp>
        <tr r="Q273" s="1"/>
      </tp>
      <tp>
        <v>541.91047619050005</v>
        <stp/>
        <stp>StudyData</stp>
        <stp>S.CMI</stp>
        <stp>MA</stp>
        <stp>InputChoice=Close,MAType=Sim,Period=21</stp>
        <stp>MA</stp>
        <stp>D</stp>
        <stp/>
        <stp>all</stp>
        <stp/>
        <stp/>
        <stp/>
        <stp>T</stp>
        <tr r="Q100" s="1"/>
      </tp>
      <tp>
        <v>634.5914285714</v>
        <stp/>
        <stp>StudyData</stp>
        <stp>S.TMO</stp>
        <stp>MA</stp>
        <stp>InputChoice=Close,MAType=Sim,Period=21</stp>
        <stp>MA</stp>
        <stp>D</stp>
        <stp/>
        <stp>all</stp>
        <stp/>
        <stp/>
        <stp/>
        <stp>T</stp>
        <tr r="Q439" s="1"/>
      </tp>
      <tp>
        <v>167.2814285714</v>
        <stp/>
        <stp>StudyData</stp>
        <stp>S.MMM</stp>
        <stp>MA</stp>
        <stp>InputChoice=Close,MAType=Sim,Period=21</stp>
        <stp>MA</stp>
        <stp>D</stp>
        <stp/>
        <stp>all</stp>
        <stp/>
        <stp/>
        <stp/>
        <stp>T</stp>
        <tr r="Q310" s="1"/>
      </tp>
      <tp>
        <v>101.2085714286</v>
        <stp/>
        <stp>StudyData</stp>
        <stp>S.KMB</stp>
        <stp>MA</stp>
        <stp>InputChoice=Close,MAType=Sim,Period=21</stp>
        <stp>MA</stp>
        <stp>D</stp>
        <stp/>
        <stp>all</stp>
        <stp/>
        <stp/>
        <stp/>
        <stp>T</stp>
        <tr r="Q272" s="1"/>
      </tp>
      <tp>
        <v>72.628571428599997</v>
        <stp/>
        <stp>StudyData</stp>
        <stp>S.WMB</stp>
        <stp>MA</stp>
        <stp>InputChoice=Close,MAType=Sim,Period=21</stp>
        <stp>MA</stp>
        <stp>D</stp>
        <stp/>
        <stp>all</stp>
        <stp/>
        <stp/>
        <stp/>
        <stp>T</stp>
        <tr r="Q489" s="1"/>
      </tp>
      <tp>
        <v>79.892380952400003</v>
        <stp/>
        <stp>StudyData</stp>
        <stp>S.OMC</stp>
        <stp>MA</stp>
        <stp>InputChoice=Close,MAType=Sim,Period=21</stp>
        <stp>MA</stp>
        <stp>D</stp>
        <stp/>
        <stp>all</stp>
        <stp/>
        <stp/>
        <stp/>
        <stp>T</stp>
        <tr r="Q350" s="1"/>
      </tp>
      <tp>
        <v>252.45904761899999</v>
        <stp/>
        <stp>StudyData</stp>
        <stp>S.VMC</stp>
        <stp>MA</stp>
        <stp>InputChoice=Close,MAType=Sim,Period=21</stp>
        <stp>MA</stp>
        <stp>D</stp>
        <stp/>
        <stp>all</stp>
        <stp/>
        <stp/>
        <stp/>
        <stp>T</stp>
        <tr r="Q470" s="1"/>
      </tp>
      <tp>
        <v>35.1223809524</v>
        <stp/>
        <stp>StudyData</stp>
        <stp>S.CMG</stp>
        <stp>MA</stp>
        <stp>InputChoice=Close,MAType=Sim,Period=21</stp>
        <stp>MA</stp>
        <stp>D</stp>
        <stp/>
        <stp>all</stp>
        <stp/>
        <stp/>
        <stp/>
        <stp>T</stp>
        <tr r="Q99" s="1"/>
      </tp>
      <tp>
        <v>532.98571428570006</v>
        <stp/>
        <stp>StudyData</stp>
        <stp>S.AMD</stp>
        <stp>MA</stp>
        <stp>InputChoice=Close,MAType=Sim,Period=21</stp>
        <stp>MA</stp>
        <stp>D</stp>
        <stp/>
        <stp>all</stp>
        <stp/>
        <stp/>
        <stp/>
        <stp>T</stp>
        <tr r="Q28" s="1"/>
      </tp>
      <tp>
        <v>226.04333333330001</v>
        <stp/>
        <stp>StudyData</stp>
        <stp>S.RMD</stp>
        <stp>MA</stp>
        <stp>InputChoice=Close,MAType=Sim,Period=21</stp>
        <stp>MA</stp>
        <stp>D</stp>
        <stp/>
        <stp>all</stp>
        <stp/>
        <stp/>
        <stp/>
        <stp>T</stp>
        <tr r="Q395" s="1"/>
      </tp>
      <tp>
        <v>238.69285714290001</v>
        <stp/>
        <stp>StudyData</stp>
        <stp>S.AME</stp>
        <stp>MA</stp>
        <stp>InputChoice=Close,MAType=Sim,Period=21</stp>
        <stp>MA</stp>
        <stp>D</stp>
        <stp/>
        <stp>all</stp>
        <stp/>
        <stp/>
        <stp/>
        <stp>T</stp>
        <tr r="Q29" s="1"/>
      </tp>
      <tp>
        <v>275.61809523810001</v>
        <stp/>
        <stp>StudyData</stp>
        <stp>S.CME</stp>
        <stp>MA</stp>
        <stp>InputChoice=Close,MAType=Sim,Period=21</stp>
        <stp>MA</stp>
        <stp>D</stp>
        <stp/>
        <stp>all</stp>
        <stp/>
        <stp/>
        <stp/>
        <stp>T</stp>
        <tr r="Q98" s="1"/>
      </tp>
      <tp>
        <v>749.64571428570002</v>
        <stp/>
        <stp>StudyData</stp>
        <stp>S.EME</stp>
        <stp>MA</stp>
        <stp>InputChoice=Close,MAType=Sim,Period=21</stp>
        <stp>MA</stp>
        <stp>D</stp>
        <stp/>
        <stp>all</stp>
        <stp/>
        <stp/>
        <stp/>
        <stp>T</stp>
        <tr r="Q161" s="1"/>
      </tp>
      <tp>
        <v>-2.8899277518062036</v>
        <stp/>
        <stp>StudyData</stp>
        <stp>S.SWK</stp>
        <stp>PCB</stp>
        <stp>BaseType=Index,Index=1</stp>
        <stp>Close</stp>
        <stp>Q</stp>
        <stp>0</stp>
        <stp>all</stp>
        <stp/>
        <stp/>
        <stp/>
        <stp>T</stp>
        <tr r="L424" s="1"/>
      </tp>
      <tp t="s">
        <v/>
        <stp/>
        <stp>StudyData</stp>
        <stp>S.SWK</stp>
        <stp>PCB</stp>
        <stp>BaseType=Index,Index=1</stp>
        <stp>Close</stp>
        <stp>W</stp>
        <stp>0</stp>
        <stp>all</stp>
        <stp/>
        <stp/>
        <stp/>
        <stp>T</stp>
        <tr r="J424" s="1"/>
      </tp>
      <tp t="s">
        <v/>
        <stp/>
        <stp>StudyData</stp>
        <stp>S.SYK</stp>
        <stp>PCB</stp>
        <stp>BaseType=Index,Index=1</stp>
        <stp>Close</stp>
        <stp>W</stp>
        <stp>0</stp>
        <stp>all</stp>
        <stp/>
        <stp/>
        <stp/>
        <stp>T</stp>
        <tr r="J427" s="1"/>
      </tp>
      <tp>
        <v>-13.492567653411262</v>
        <stp/>
        <stp>StudyData</stp>
        <stp>S.SYK</stp>
        <stp>PCB</stp>
        <stp>BaseType=Index,Index=1</stp>
        <stp>Close</stp>
        <stp>Q</stp>
        <stp>0</stp>
        <stp>all</stp>
        <stp/>
        <stp/>
        <stp/>
        <stp>T</stp>
        <tr r="L427" s="1"/>
      </tp>
      <tp>
        <v>23.047926763597207</v>
        <stp/>
        <stp>StudyData</stp>
        <stp>S.SWK</stp>
        <stp>PCB</stp>
        <stp>BaseType=Index,Index=1</stp>
        <stp>Close</stp>
        <stp>A</stp>
        <stp>0</stp>
        <stp>all</stp>
        <stp/>
        <stp/>
        <stp/>
        <stp>T</stp>
        <tr r="M424" s="1"/>
      </tp>
      <tp>
        <v>-15.886349598517601</v>
        <stp/>
        <stp>StudyData</stp>
        <stp>S.SYK</stp>
        <stp>PCB</stp>
        <stp>BaseType=Index,Index=1</stp>
        <stp>Close</stp>
        <stp>M</stp>
        <stp>0</stp>
        <stp>all</stp>
        <stp/>
        <stp/>
        <stp/>
        <stp>T</stp>
        <tr r="K427" s="1"/>
      </tp>
      <tp>
        <v>-5.1572065995641783</v>
        <stp/>
        <stp>StudyData</stp>
        <stp>S.SWK</stp>
        <stp>PCB</stp>
        <stp>BaseType=Index,Index=1</stp>
        <stp>Close</stp>
        <stp>M</stp>
        <stp>0</stp>
        <stp>all</stp>
        <stp/>
        <stp/>
        <stp/>
        <stp>T</stp>
        <tr r="K424" s="1"/>
      </tp>
      <tp>
        <v>-22.508322189660571</v>
        <stp/>
        <stp>StudyData</stp>
        <stp>S.SYK</stp>
        <stp>PCB</stp>
        <stp>BaseType=Index,Index=1</stp>
        <stp>Close</stp>
        <stp>A</stp>
        <stp>0</stp>
        <stp>all</stp>
        <stp/>
        <stp/>
        <stp/>
        <stp>T</stp>
        <tr r="M427" s="1"/>
      </tp>
      <tp>
        <v>2.2901302923921558</v>
        <stp/>
        <stp>StudyData</stp>
        <stp>S.ROK</stp>
        <stp>PCB</stp>
        <stp>BaseType=Index,Index=1</stp>
        <stp>Close</stp>
        <stp>M</stp>
        <stp>0</stp>
        <stp>all</stp>
        <stp/>
        <stp/>
        <stp/>
        <stp>T</stp>
        <tr r="K396" s="1"/>
      </tp>
      <tp>
        <v>11.586603953016178</v>
        <stp/>
        <stp>StudyData</stp>
        <stp>S.ROK</stp>
        <stp>PCB</stp>
        <stp>BaseType=Index,Index=1</stp>
        <stp>Close</stp>
        <stp>A</stp>
        <stp>0</stp>
        <stp>all</stp>
        <stp/>
        <stp/>
        <stp/>
        <stp>T</stp>
        <tr r="M396" s="1"/>
      </tp>
      <tp>
        <v>-12.307101882524027</v>
        <stp/>
        <stp>StudyData</stp>
        <stp>S.ROK</stp>
        <stp>PCB</stp>
        <stp>BaseType=Index,Index=1</stp>
        <stp>Close</stp>
        <stp>Q</stp>
        <stp>0</stp>
        <stp>all</stp>
        <stp/>
        <stp/>
        <stp/>
        <stp>T</stp>
        <tr r="L396" s="1"/>
      </tp>
      <tp t="s">
        <v/>
        <stp/>
        <stp>StudyData</stp>
        <stp>S.ROK</stp>
        <stp>PCB</stp>
        <stp>BaseType=Index,Index=1</stp>
        <stp>Close</stp>
        <stp>W</stp>
        <stp>0</stp>
        <stp>all</stp>
        <stp/>
        <stp/>
        <stp/>
        <stp>T</stp>
        <tr r="J396" s="1"/>
      </tp>
      <tp t="s">
        <v/>
        <stp/>
        <stp>StudyData</stp>
        <stp>S.MRK</stp>
        <stp>PCB</stp>
        <stp>BaseType=Index,Index=1</stp>
        <stp>Close</stp>
        <stp>W</stp>
        <stp>0</stp>
        <stp>all</stp>
        <stp/>
        <stp/>
        <stp/>
        <stp>T</stp>
        <tr r="J316" s="1"/>
      </tp>
      <tp>
        <v>15.782101167315176</v>
        <stp/>
        <stp>StudyData</stp>
        <stp>S.MRK</stp>
        <stp>PCB</stp>
        <stp>BaseType=Index,Index=1</stp>
        <stp>Close</stp>
        <stp>Q</stp>
        <stp>0</stp>
        <stp>all</stp>
        <stp/>
        <stp/>
        <stp/>
        <stp>T</stp>
        <tr r="L316" s="1"/>
      </tp>
      <tp>
        <v>5.6504406978019999</v>
        <stp/>
        <stp>StudyData</stp>
        <stp>S.MCK</stp>
        <stp>PCB</stp>
        <stp>BaseType=Index,Index=1</stp>
        <stp>Close</stp>
        <stp>A</stp>
        <stp>0</stp>
        <stp>all</stp>
        <stp/>
        <stp/>
        <stp/>
        <stp>T</stp>
        <tr r="M301" s="1"/>
      </tp>
      <tp>
        <v>-2.1099715357159066</v>
        <stp/>
        <stp>StudyData</stp>
        <stp>S.MCK</stp>
        <stp>PCB</stp>
        <stp>BaseType=Index,Index=1</stp>
        <stp>Close</stp>
        <stp>M</stp>
        <stp>0</stp>
        <stp>all</stp>
        <stp/>
        <stp/>
        <stp/>
        <stp>T</stp>
        <tr r="K301" s="1"/>
      </tp>
      <tp t="s">
        <v/>
        <stp/>
        <stp>StudyData</stp>
        <stp>S.MCK</stp>
        <stp>PCB</stp>
        <stp>BaseType=Index,Index=1</stp>
        <stp>Close</stp>
        <stp>W</stp>
        <stp>0</stp>
        <stp>all</stp>
        <stp/>
        <stp/>
        <stp/>
        <stp>T</stp>
        <tr r="J301" s="1"/>
      </tp>
      <tp>
        <v>41.345240357210713</v>
        <stp/>
        <stp>StudyData</stp>
        <stp>S.MRK</stp>
        <stp>PCB</stp>
        <stp>BaseType=Index,Index=1</stp>
        <stp>Close</stp>
        <stp>A</stp>
        <stp>0</stp>
        <stp>all</stp>
        <stp/>
        <stp/>
        <stp/>
        <stp>T</stp>
        <tr r="M316" s="1"/>
      </tp>
      <tp>
        <v>14.69560614081524</v>
        <stp/>
        <stp>StudyData</stp>
        <stp>S.MCK</stp>
        <stp>PCB</stp>
        <stp>BaseType=Index,Index=1</stp>
        <stp>Close</stp>
        <stp>Q</stp>
        <stp>0</stp>
        <stp>all</stp>
        <stp/>
        <stp/>
        <stp/>
        <stp>T</stp>
        <tr r="L301" s="1"/>
      </tp>
      <tp>
        <v>0.69030860855441956</v>
        <stp/>
        <stp>StudyData</stp>
        <stp>S.MRK</stp>
        <stp>PCB</stp>
        <stp>BaseType=Index,Index=1</stp>
        <stp>Close</stp>
        <stp>M</stp>
        <stp>0</stp>
        <stp>all</stp>
        <stp/>
        <stp/>
        <stp/>
        <stp>T</stp>
        <tr r="K316" s="1"/>
      </tp>
      <tp>
        <v>-0.50919592643260059</v>
        <stp/>
        <stp>StudyData</stp>
        <stp>S.AWK</stp>
        <stp>PCB</stp>
        <stp>BaseType=Index,Index=1</stp>
        <stp>Close</stp>
        <stp>Q</stp>
        <stp>0</stp>
        <stp>all</stp>
        <stp/>
        <stp/>
        <stp/>
        <stp>T</stp>
        <tr r="L48" s="1"/>
      </tp>
      <tp t="s">
        <v/>
        <stp/>
        <stp>StudyData</stp>
        <stp>S.AWK</stp>
        <stp>PCB</stp>
        <stp>BaseType=Index,Index=1</stp>
        <stp>Close</stp>
        <stp>W</stp>
        <stp>0</stp>
        <stp>all</stp>
        <stp/>
        <stp/>
        <stp/>
        <stp>T</stp>
        <tr r="J48" s="1"/>
      </tp>
      <tp>
        <v>0.31417624521072535</v>
        <stp/>
        <stp>StudyData</stp>
        <stp>S.AWK</stp>
        <stp>PCB</stp>
        <stp>BaseType=Index,Index=1</stp>
        <stp>Close</stp>
        <stp>A</stp>
        <stp>0</stp>
        <stp>all</stp>
        <stp/>
        <stp/>
        <stp/>
        <stp>T</stp>
        <tr r="M48" s="1"/>
      </tp>
      <tp>
        <v>-5.2955219561600186</v>
        <stp/>
        <stp>StudyData</stp>
        <stp>S.AWK</stp>
        <stp>PCB</stp>
        <stp>BaseType=Index,Index=1</stp>
        <stp>Close</stp>
        <stp>M</stp>
        <stp>0</stp>
        <stp>all</stp>
        <stp/>
        <stp/>
        <stp/>
        <stp>T</stp>
        <tr r="K48" s="1"/>
      </tp>
      <tp>
        <v>-5.9968328415295966</v>
        <stp/>
        <stp>StudyData</stp>
        <stp>S.BLK</stp>
        <stp>PCB</stp>
        <stp>BaseType=Index,Index=1</stp>
        <stp>Close</stp>
        <stp>M</stp>
        <stp>0</stp>
        <stp>all</stp>
        <stp/>
        <stp/>
        <stp/>
        <stp>T</stp>
        <tr r="K65" s="1"/>
      </tp>
      <tp>
        <v>1.4920492553767988</v>
        <stp/>
        <stp>StudyData</stp>
        <stp>S.BLK</stp>
        <stp>PCB</stp>
        <stp>BaseType=Index,Index=1</stp>
        <stp>Close</stp>
        <stp>A</stp>
        <stp>0</stp>
        <stp>all</stp>
        <stp/>
        <stp/>
        <stp/>
        <stp>T</stp>
        <tr r="M65" s="1"/>
      </tp>
      <tp>
        <v>12.973709388909676</v>
        <stp/>
        <stp>StudyData</stp>
        <stp>S.BLK</stp>
        <stp>PCB</stp>
        <stp>BaseType=Index,Index=1</stp>
        <stp>Close</stp>
        <stp>Q</stp>
        <stp>0</stp>
        <stp>all</stp>
        <stp/>
        <stp/>
        <stp/>
        <stp>T</stp>
        <tr r="L65" s="1"/>
      </tp>
      <tp t="s">
        <v/>
        <stp/>
        <stp>StudyData</stp>
        <stp>S.BLK</stp>
        <stp>PCB</stp>
        <stp>BaseType=Index,Index=1</stp>
        <stp>Close</stp>
        <stp>W</stp>
        <stp>0</stp>
        <stp>all</stp>
        <stp/>
        <stp/>
        <stp/>
        <stp>T</stp>
        <tr r="J65" s="1"/>
      </tp>
      <tp>
        <v>-10.451888133986403</v>
        <stp/>
        <stp>StudyData</stp>
        <stp>S.DUK</stp>
        <stp>PCB</stp>
        <stp>BaseType=Index,Index=1</stp>
        <stp>Close</stp>
        <stp>Q</stp>
        <stp>0</stp>
        <stp>all</stp>
        <stp/>
        <stp/>
        <stp/>
        <stp>T</stp>
        <tr r="L148" s="1"/>
      </tp>
      <tp t="s">
        <v/>
        <stp/>
        <stp>StudyData</stp>
        <stp>S.DUK</stp>
        <stp>PCB</stp>
        <stp>BaseType=Index,Index=1</stp>
        <stp>Close</stp>
        <stp>W</stp>
        <stp>0</stp>
        <stp>all</stp>
        <stp/>
        <stp/>
        <stp/>
        <stp>T</stp>
        <tr r="J148" s="1"/>
      </tp>
      <tp>
        <v>-3.2932343656684577</v>
        <stp/>
        <stp>StudyData</stp>
        <stp>S.DUK</stp>
        <stp>PCB</stp>
        <stp>BaseType=Index,Index=1</stp>
        <stp>Close</stp>
        <stp>A</stp>
        <stp>0</stp>
        <stp>all</stp>
        <stp/>
        <stp/>
        <stp/>
        <stp>T</stp>
        <tr r="M148" s="1"/>
      </tp>
      <tp>
        <v>-5.4707697439746381</v>
        <stp/>
        <stp>StudyData</stp>
        <stp>S.DUK</stp>
        <stp>PCB</stp>
        <stp>BaseType=Index,Index=1</stp>
        <stp>Close</stp>
        <stp>M</stp>
        <stp>0</stp>
        <stp>all</stp>
        <stp/>
        <stp/>
        <stp/>
        <stp>T</stp>
        <tr r="K148" s="1"/>
      </tp>
      <tp>
        <v>89.762857142900003</v>
        <stp/>
        <stp>StudyData</stp>
        <stp>S.BBY</stp>
        <stp>MA</stp>
        <stp>InputChoice=Close,MAType=Sim,Period=21</stp>
        <stp>MA</stp>
        <stp>D</stp>
        <stp/>
        <stp>all</stp>
        <stp/>
        <stp/>
        <stp/>
        <stp>T</stp>
        <tr r="Q56" s="1"/>
      </tp>
      <tp>
        <v>104.8352380952</v>
        <stp/>
        <stp>StudyData</stp>
        <stp>S.ABT</stp>
        <stp>MA</stp>
        <stp>InputChoice=Close,MAType=Sim,Period=21</stp>
        <stp>MA</stp>
        <stp>D</stp>
        <stp/>
        <stp>all</stp>
        <stp/>
        <stp/>
        <stp/>
        <stp>T</stp>
        <tr r="Q6" s="1"/>
      </tp>
      <tp>
        <v>95.423333333299993</v>
        <stp/>
        <stp>StudyData</stp>
        <stp>S.ZBH</stp>
        <stp>MA</stp>
        <stp>InputChoice=Close,MAType=Sim,Period=21</stp>
        <stp>MA</stp>
        <stp>D</stp>
        <stp/>
        <stp>all</stp>
        <stp/>
        <stp/>
        <stp/>
        <stp>T</stp>
        <tr r="Q502" s="1"/>
      </tp>
      <tp>
        <v>305.68571428569999</v>
        <stp/>
        <stp>StudyData</stp>
        <stp>S.JBL</stp>
        <stp>MA</stp>
        <stp>InputChoice=Close,MAType=Sim,Period=21</stp>
        <stp>MA</stp>
        <stp>D</stp>
        <stp/>
        <stp>all</stp>
        <stp/>
        <stp/>
        <stp/>
        <stp>T</stp>
        <tr r="Q260" s="1"/>
      </tp>
      <tp>
        <v>234.66190476189999</v>
        <stp/>
        <stp>StudyData</stp>
        <stp>S.IBM</stp>
        <stp>MA</stp>
        <stp>InputChoice=Close,MAType=Sim,Period=21</stp>
        <stp>MA</stp>
        <stp>D</stp>
        <stp/>
        <stp>all</stp>
        <stp/>
        <stp/>
        <stp/>
        <stp>T</stp>
        <tr r="Q240" s="1"/>
      </tp>
      <tp>
        <v>28.956666666699999</v>
        <stp/>
        <stp>StudyData</stp>
        <stp>S.WBD</stp>
        <stp>MA</stp>
        <stp>InputChoice=Close,MAType=Sim,Period=21</stp>
        <stp>MA</stp>
        <stp>D</stp>
        <stp/>
        <stp>all</stp>
        <stp/>
        <stp/>
        <stp/>
        <stp>T</stp>
        <tr r="Q482" s="1"/>
      </tp>
      <tp>
        <v>24.464285714300001</v>
        <stp/>
        <stp>StudyData</stp>
        <stp>S.CMCSA</stp>
        <stp>MA</stp>
        <stp>InputChoice=Close,MAType=Sim,Period=21</stp>
        <stp>MA</stp>
        <stp>D</stp>
        <stp/>
        <stp>all</stp>
        <stp/>
        <stp/>
        <stp/>
        <stp>T</stp>
        <tr r="Q97" s="1"/>
      </tp>
      <tp>
        <v>2.0199360541658846</v>
        <stp/>
        <stp>StudyData</stp>
        <stp>S.JNJ</stp>
        <stp>PCB</stp>
        <stp>BaseType=Index,Index=1</stp>
        <stp>Close</stp>
        <stp>M</stp>
        <stp>0</stp>
        <stp>all</stp>
        <stp/>
        <stp/>
        <stp/>
        <stp>T</stp>
        <tr r="K263" s="1"/>
      </tp>
      <tp>
        <v>31.05581058226625</v>
        <stp/>
        <stp>StudyData</stp>
        <stp>S.JNJ</stp>
        <stp>PCB</stp>
        <stp>BaseType=Index,Index=1</stp>
        <stp>Close</stp>
        <stp>A</stp>
        <stp>0</stp>
        <stp>all</stp>
        <stp/>
        <stp/>
        <stp/>
        <stp>T</stp>
        <tr r="M263" s="1"/>
      </tp>
      <tp>
        <v>6.7921408040319839</v>
        <stp/>
        <stp>StudyData</stp>
        <stp>S.JNJ</stp>
        <stp>PCB</stp>
        <stp>BaseType=Index,Index=1</stp>
        <stp>Close</stp>
        <stp>Q</stp>
        <stp>0</stp>
        <stp>all</stp>
        <stp/>
        <stp/>
        <stp/>
        <stp>T</stp>
        <tr r="L263" s="1"/>
      </tp>
      <tp t="s">
        <v/>
        <stp/>
        <stp>StudyData</stp>
        <stp>S.JNJ</stp>
        <stp>PCB</stp>
        <stp>BaseType=Index,Index=1</stp>
        <stp>Close</stp>
        <stp>W</stp>
        <stp>0</stp>
        <stp>all</stp>
        <stp/>
        <stp/>
        <stp/>
        <stp>T</stp>
        <tr r="J263" s="1"/>
      </tp>
      <tp t="s">
        <v>ZEBRA TECHNOLOGIES</v>
        <stp/>
        <stp>ContractData</stp>
        <stp>S.ZBRA</stp>
        <stp>LongDescription</stp>
        <stp/>
        <stp>T</stp>
        <tr r="B503" s="1"/>
      </tp>
      <tp>
        <v>72.626190476199994</v>
        <stp/>
        <stp>StudyData</stp>
        <stp>S.FCX</stp>
        <stp>MA</stp>
        <stp>InputChoice=Close,MAType=Sim,Period=21</stp>
        <stp>MA</stp>
        <stp>D</stp>
        <stp/>
        <stp>all</stp>
        <stp/>
        <stp/>
        <stp/>
        <stp>T</stp>
        <tr r="Q181" s="1"/>
      </tp>
      <tp>
        <v>890.26952380950001</v>
        <stp/>
        <stp>StudyData</stp>
        <stp>S.MCK</stp>
        <stp>MA</stp>
        <stp>InputChoice=Close,MAType=Sim,Period=21</stp>
        <stp>MA</stp>
        <stp>D</stp>
        <stp/>
        <stp>all</stp>
        <stp/>
        <stp/>
        <stp/>
        <stp>T</stp>
        <tr r="Q301" s="1"/>
      </tp>
      <tp>
        <v>143.2261904762</v>
        <stp/>
        <stp>StudyData</stp>
        <stp>S.JCI</stp>
        <stp>MA</stp>
        <stp>InputChoice=Close,MAType=Sim,Period=21</stp>
        <stp>MA</stp>
        <stp>D</stp>
        <stp/>
        <stp>all</stp>
        <stp/>
        <stp/>
        <stp/>
        <stp>T</stp>
        <tr r="Q261" s="1"/>
      </tp>
      <tp>
        <v>73.514285714300001</v>
        <stp/>
        <stp>StudyData</stp>
        <stp>S.CCI</stp>
        <stp>MA</stp>
        <stp>InputChoice=Close,MAType=Sim,Period=21</stp>
        <stp>MA</stp>
        <stp>D</stp>
        <stp/>
        <stp>all</stp>
        <stp/>
        <stp/>
        <stp/>
        <stp>T</stp>
        <tr r="Q82" s="1"/>
      </tp>
      <tp>
        <v>184.96285714289999</v>
        <stp/>
        <stp>StudyData</stp>
        <stp>S.ACN</stp>
        <stp>MA</stp>
        <stp>InputChoice=Close,MAType=Sim,Period=21</stp>
        <stp>MA</stp>
        <stp>D</stp>
        <stp/>
        <stp>all</stp>
        <stp/>
        <stp/>
        <stp/>
        <stp>T</stp>
        <tr r="Q8" s="1"/>
      </tp>
      <tp>
        <v>478.86714285710002</v>
        <stp/>
        <stp>StudyData</stp>
        <stp>S.MCO</stp>
        <stp>MA</stp>
        <stp>InputChoice=Close,MAType=Sim,Period=21</stp>
        <stp>MA</stp>
        <stp>D</stp>
        <stp/>
        <stp>all</stp>
        <stp/>
        <stp/>
        <stp/>
        <stp>T</stp>
        <tr r="Q302" s="1"/>
      </tp>
      <tp>
        <v>22.7352380952</v>
        <stp/>
        <stp>StudyData</stp>
        <stp>S.CCL</stp>
        <stp>MA</stp>
        <stp>InputChoice=Close,MAType=Sim,Period=21</stp>
        <stp>MA</stp>
        <stp>D</stp>
        <stp/>
        <stp>all</stp>
        <stp/>
        <stp/>
        <stp/>
        <stp>T</stp>
        <tr r="Q83" s="1"/>
      </tp>
      <tp>
        <v>276.62142857139997</v>
        <stp/>
        <stp>StudyData</stp>
        <stp>S.ECL</stp>
        <stp>MA</stp>
        <stp>InputChoice=Close,MAType=Sim,Period=21</stp>
        <stp>MA</stp>
        <stp>D</stp>
        <stp/>
        <stp>all</stp>
        <stp/>
        <stp/>
        <stp/>
        <stp>T</stp>
        <tr r="Q154" s="1"/>
      </tp>
      <tp>
        <v>254.6442857143</v>
        <stp/>
        <stp>StudyData</stp>
        <stp>S.RCL</stp>
        <stp>MA</stp>
        <stp>InputChoice=Close,MAType=Sim,Period=21</stp>
        <stp>MA</stp>
        <stp>D</stp>
        <stp/>
        <stp>all</stp>
        <stp/>
        <stp/>
        <stp/>
        <stp>T</stp>
        <tr r="Q388" s="1"/>
      </tp>
      <tp>
        <v>422.18428571430002</v>
        <stp/>
        <stp>StudyData</stp>
        <stp>S.HCA</stp>
        <stp>MA</stp>
        <stp>InputChoice=Close,MAType=Sim,Period=21</stp>
        <stp>MA</stp>
        <stp>D</stp>
        <stp/>
        <stp>all</stp>
        <stp/>
        <stp/>
        <stp/>
        <stp>T</stp>
        <tr r="Q222" s="1"/>
      </tp>
      <tp>
        <v>13.5366666667</v>
        <stp/>
        <stp>StudyData</stp>
        <stp>S.PCG</stp>
        <stp>MA</stp>
        <stp>InputChoice=Close,MAType=Sim,Period=21</stp>
        <stp>MA</stp>
        <stp>D</stp>
        <stp/>
        <stp>all</stp>
        <stp/>
        <stp/>
        <stp/>
        <stp>T</stp>
        <tr r="Q360" s="1"/>
      </tp>
      <tp>
        <v>251.56714285710001</v>
        <stp/>
        <stp>StudyData</stp>
        <stp>S.MCD</stp>
        <stp>MA</stp>
        <stp>InputChoice=Close,MAType=Sim,Period=21</stp>
        <stp>MA</stp>
        <stp>D</stp>
        <stp/>
        <stp>all</stp>
        <stp/>
        <stp/>
        <stp/>
        <stp>T</stp>
        <tr r="Q299" s="1"/>
      </tp>
      <tp>
        <v>157.21523809519999</v>
        <stp/>
        <stp>StudyData</stp>
        <stp>S.ICE</stp>
        <stp>MA</stp>
        <stp>InputChoice=Close,MAType=Sim,Period=21</stp>
        <stp>MA</stp>
        <stp>D</stp>
        <stp/>
        <stp>all</stp>
        <stp/>
        <stp/>
        <stp/>
        <stp>T</stp>
        <tr r="Q241" s="1"/>
      </tp>
      <tp t="s">
        <v/>
        <stp/>
        <stp>StudyData</stp>
        <stp>S.URI</stp>
        <stp>PCB</stp>
        <stp>BaseType=Index,Index=1</stp>
        <stp>Close</stp>
        <stp>W</stp>
        <stp>0</stp>
        <stp>all</stp>
        <stp/>
        <stp/>
        <stp/>
        <stp>T</stp>
        <tr r="J463" s="1"/>
      </tp>
      <tp>
        <v>-7.5761989248735668</v>
        <stp/>
        <stp>StudyData</stp>
        <stp>S.URI</stp>
        <stp>PCB</stp>
        <stp>BaseType=Index,Index=1</stp>
        <stp>Close</stp>
        <stp>Q</stp>
        <stp>0</stp>
        <stp>all</stp>
        <stp/>
        <stp/>
        <stp/>
        <stp>T</stp>
        <tr r="L463" s="1"/>
      </tp>
      <tp>
        <v>29.375278011169854</v>
        <stp/>
        <stp>StudyData</stp>
        <stp>S.URI</stp>
        <stp>PCB</stp>
        <stp>BaseType=Index,Index=1</stp>
        <stp>Close</stp>
        <stp>A</stp>
        <stp>0</stp>
        <stp>all</stp>
        <stp/>
        <stp/>
        <stp/>
        <stp>T</stp>
        <tr r="M463" s="1"/>
      </tp>
      <tp>
        <v>0.87283236994219127</v>
        <stp/>
        <stp>StudyData</stp>
        <stp>S.URI</stp>
        <stp>PCB</stp>
        <stp>BaseType=Index,Index=1</stp>
        <stp>Close</stp>
        <stp>M</stp>
        <stp>0</stp>
        <stp>all</stp>
        <stp/>
        <stp/>
        <stp/>
        <stp>T</stp>
        <tr r="K463" s="1"/>
      </tp>
      <tp>
        <v>-9.3337912087912116</v>
        <stp/>
        <stp>StudyData</stp>
        <stp>S.HII</stp>
        <stp>PCB</stp>
        <stp>BaseType=Index,Index=1</stp>
        <stp>Close</stp>
        <stp>M</stp>
        <stp>0</stp>
        <stp>all</stp>
        <stp/>
        <stp/>
        <stp/>
        <stp>T</stp>
        <tr r="K225" s="1"/>
      </tp>
      <tp>
        <v>-22.363042902931753</v>
        <stp/>
        <stp>StudyData</stp>
        <stp>S.HII</stp>
        <stp>PCB</stp>
        <stp>BaseType=Index,Index=1</stp>
        <stp>Close</stp>
        <stp>A</stp>
        <stp>0</stp>
        <stp>all</stp>
        <stp/>
        <stp/>
        <stp/>
        <stp>T</stp>
        <tr r="M225" s="1"/>
      </tp>
      <tp t="s">
        <v/>
        <stp/>
        <stp>StudyData</stp>
        <stp>S.HII</stp>
        <stp>PCB</stp>
        <stp>BaseType=Index,Index=1</stp>
        <stp>Close</stp>
        <stp>W</stp>
        <stp>0</stp>
        <stp>all</stp>
        <stp/>
        <stp/>
        <stp/>
        <stp>T</stp>
        <tr r="J225" s="1"/>
      </tp>
      <tp>
        <v>-5.6700846761227641</v>
        <stp/>
        <stp>StudyData</stp>
        <stp>S.HII</stp>
        <stp>PCB</stp>
        <stp>BaseType=Index,Index=1</stp>
        <stp>Close</stp>
        <stp>Q</stp>
        <stp>0</stp>
        <stp>all</stp>
        <stp/>
        <stp/>
        <stp/>
        <stp>T</stp>
        <tr r="L225" s="1"/>
      </tp>
      <tp>
        <v>-4.6215880893300305</v>
        <stp/>
        <stp>StudyData</stp>
        <stp>S.KMI</stp>
        <stp>PCB</stp>
        <stp>BaseType=Index,Index=1</stp>
        <stp>Close</stp>
        <stp>M</stp>
        <stp>0</stp>
        <stp>all</stp>
        <stp/>
        <stp/>
        <stp/>
        <stp>T</stp>
        <tr r="K273" s="1"/>
      </tp>
      <tp>
        <v>11.858857766460524</v>
        <stp/>
        <stp>StudyData</stp>
        <stp>S.KMI</stp>
        <stp>PCB</stp>
        <stp>BaseType=Index,Index=1</stp>
        <stp>Close</stp>
        <stp>A</stp>
        <stp>0</stp>
        <stp>all</stp>
        <stp/>
        <stp/>
        <stp/>
        <stp>T</stp>
        <tr r="M273" s="1"/>
      </tp>
      <tp>
        <v>-3.8160775727244363</v>
        <stp/>
        <stp>StudyData</stp>
        <stp>S.KMI</stp>
        <stp>PCB</stp>
        <stp>BaseType=Index,Index=1</stp>
        <stp>Close</stp>
        <stp>Q</stp>
        <stp>0</stp>
        <stp>all</stp>
        <stp/>
        <stp/>
        <stp/>
        <stp>T</stp>
        <tr r="L273" s="1"/>
      </tp>
      <tp t="s">
        <v/>
        <stp/>
        <stp>StudyData</stp>
        <stp>S.KMI</stp>
        <stp>PCB</stp>
        <stp>BaseType=Index,Index=1</stp>
        <stp>Close</stp>
        <stp>W</stp>
        <stp>0</stp>
        <stp>all</stp>
        <stp/>
        <stp/>
        <stp/>
        <stp>T</stp>
        <tr r="J273" s="1"/>
      </tp>
      <tp>
        <v>25.427974947807947</v>
        <stp/>
        <stp>StudyData</stp>
        <stp>S.JCI</stp>
        <stp>PCB</stp>
        <stp>BaseType=Index,Index=1</stp>
        <stp>Close</stp>
        <stp>A</stp>
        <stp>0</stp>
        <stp>all</stp>
        <stp/>
        <stp/>
        <stp/>
        <stp>T</stp>
        <tr r="M261" s="1"/>
      </tp>
      <tp>
        <v>8.6516203703703756</v>
        <stp/>
        <stp>StudyData</stp>
        <stp>S.JCI</stp>
        <stp>PCB</stp>
        <stp>BaseType=Index,Index=1</stp>
        <stp>Close</stp>
        <stp>M</stp>
        <stp>0</stp>
        <stp>all</stp>
        <stp/>
        <stp/>
        <stp/>
        <stp>T</stp>
        <tr r="K261" s="1"/>
      </tp>
      <tp t="s">
        <v/>
        <stp/>
        <stp>StudyData</stp>
        <stp>S.JCI</stp>
        <stp>PCB</stp>
        <stp>BaseType=Index,Index=1</stp>
        <stp>Close</stp>
        <stp>W</stp>
        <stp>0</stp>
        <stp>all</stp>
        <stp/>
        <stp/>
        <stp/>
        <stp>T</stp>
        <tr r="J261" s="1"/>
      </tp>
      <tp>
        <v>2.7992608308808449</v>
        <stp/>
        <stp>StudyData</stp>
        <stp>S.JCI</stp>
        <stp>PCB</stp>
        <stp>BaseType=Index,Index=1</stp>
        <stp>Close</stp>
        <stp>Q</stp>
        <stp>0</stp>
        <stp>all</stp>
        <stp/>
        <stp/>
        <stp/>
        <stp>T</stp>
        <tr r="L261" s="1"/>
      </tp>
      <tp t="s">
        <v/>
        <stp/>
        <stp>StudyData</stp>
        <stp>S.MSI</stp>
        <stp>PCB</stp>
        <stp>BaseType=Index,Index=1</stp>
        <stp>Close</stp>
        <stp>W</stp>
        <stp>0</stp>
        <stp>all</stp>
        <stp/>
        <stp/>
        <stp/>
        <stp>T</stp>
        <tr r="J323" s="1"/>
      </tp>
      <tp>
        <v>10.014688530906106</v>
        <stp/>
        <stp>StudyData</stp>
        <stp>S.MSI</stp>
        <stp>PCB</stp>
        <stp>BaseType=Index,Index=1</stp>
        <stp>Close</stp>
        <stp>Q</stp>
        <stp>0</stp>
        <stp>all</stp>
        <stp/>
        <stp/>
        <stp/>
        <stp>T</stp>
        <tr r="L323" s="1"/>
      </tp>
      <tp>
        <v>19.190232703746219</v>
        <stp/>
        <stp>StudyData</stp>
        <stp>S.MSI</stp>
        <stp>PCB</stp>
        <stp>BaseType=Index,Index=1</stp>
        <stp>Close</stp>
        <stp>A</stp>
        <stp>0</stp>
        <stp>all</stp>
        <stp/>
        <stp/>
        <stp/>
        <stp>T</stp>
        <tr r="M323" s="1"/>
      </tp>
      <tp>
        <v>-5.8561714403461815</v>
        <stp/>
        <stp>StudyData</stp>
        <stp>S.MSI</stp>
        <stp>PCB</stp>
        <stp>BaseType=Index,Index=1</stp>
        <stp>Close</stp>
        <stp>M</stp>
        <stp>0</stp>
        <stp>all</stp>
        <stp/>
        <stp/>
        <stp/>
        <stp>T</stp>
        <tr r="K323" s="1"/>
      </tp>
      <tp>
        <v>-2.3181057913443457</v>
        <stp/>
        <stp>StudyData</stp>
        <stp>S.LII</stp>
        <stp>PCB</stp>
        <stp>BaseType=Index,Index=1</stp>
        <stp>Close</stp>
        <stp>M</stp>
        <stp>0</stp>
        <stp>all</stp>
        <stp/>
        <stp/>
        <stp/>
        <stp>T</stp>
        <tr r="K282" s="1"/>
      </tp>
      <tp>
        <v>-23.026071913999754</v>
        <stp/>
        <stp>StudyData</stp>
        <stp>S.LII</stp>
        <stp>PCB</stp>
        <stp>BaseType=Index,Index=1</stp>
        <stp>Close</stp>
        <stp>A</stp>
        <stp>0</stp>
        <stp>all</stp>
        <stp/>
        <stp/>
        <stp/>
        <stp>T</stp>
        <tr r="M282" s="1"/>
      </tp>
      <tp t="s">
        <v/>
        <stp/>
        <stp>StudyData</stp>
        <stp>S.LII</stp>
        <stp>PCB</stp>
        <stp>BaseType=Index,Index=1</stp>
        <stp>Close</stp>
        <stp>W</stp>
        <stp>0</stp>
        <stp>all</stp>
        <stp/>
        <stp/>
        <stp/>
        <stp>T</stp>
        <tr r="J282" s="1"/>
      </tp>
      <tp>
        <v>-34.763941007068688</v>
        <stp/>
        <stp>StudyData</stp>
        <stp>S.LII</stp>
        <stp>PCB</stp>
        <stp>BaseType=Index,Index=1</stp>
        <stp>Close</stp>
        <stp>Q</stp>
        <stp>0</stp>
        <stp>all</stp>
        <stp/>
        <stp/>
        <stp/>
        <stp>T</stp>
        <tr r="L282" s="1"/>
      </tp>
      <tp>
        <v>45.132743362831874</v>
        <stp/>
        <stp>StudyData</stp>
        <stp>S.ADI</stp>
        <stp>PCB</stp>
        <stp>BaseType=Index,Index=1</stp>
        <stp>Close</stp>
        <stp>A</stp>
        <stp>0</stp>
        <stp>all</stp>
        <stp/>
        <stp/>
        <stp/>
        <stp>T</stp>
        <tr r="M10" s="1"/>
      </tp>
      <tp>
        <v>8.6872480256254594</v>
        <stp/>
        <stp>StudyData</stp>
        <stp>S.ADI</stp>
        <stp>PCB</stp>
        <stp>BaseType=Index,Index=1</stp>
        <stp>Close</stp>
        <stp>M</stp>
        <stp>0</stp>
        <stp>all</stp>
        <stp/>
        <stp/>
        <stp/>
        <stp>T</stp>
        <tr r="K10" s="1"/>
      </tp>
      <tp>
        <v>-0.8988594304705777</v>
        <stp/>
        <stp>StudyData</stp>
        <stp>S.ADI</stp>
        <stp>PCB</stp>
        <stp>BaseType=Index,Index=1</stp>
        <stp>Close</stp>
        <stp>Q</stp>
        <stp>0</stp>
        <stp>all</stp>
        <stp/>
        <stp/>
        <stp/>
        <stp>T</stp>
        <tr r="L10" s="1"/>
      </tp>
      <tp t="s">
        <v/>
        <stp/>
        <stp>StudyData</stp>
        <stp>S.ADI</stp>
        <stp>PCB</stp>
        <stp>BaseType=Index,Index=1</stp>
        <stp>Close</stp>
        <stp>W</stp>
        <stp>0</stp>
        <stp>all</stp>
        <stp/>
        <stp/>
        <stp/>
        <stp>T</stp>
        <tr r="J10" s="1"/>
      </tp>
      <tp>
        <v>-23.6637785529425</v>
        <stp/>
        <stp>StudyData</stp>
        <stp>S.CCI</stp>
        <stp>PCB</stp>
        <stp>BaseType=Index,Index=1</stp>
        <stp>Close</stp>
        <stp>A</stp>
        <stp>0</stp>
        <stp>all</stp>
        <stp/>
        <stp/>
        <stp/>
        <stp>T</stp>
        <tr r="M82" s="1"/>
      </tp>
      <tp>
        <v>-6.9702338766831895</v>
        <stp/>
        <stp>StudyData</stp>
        <stp>S.CMI</stp>
        <stp>PCB</stp>
        <stp>BaseType=Index,Index=1</stp>
        <stp>Close</stp>
        <stp>M</stp>
        <stp>0</stp>
        <stp>all</stp>
        <stp/>
        <stp/>
        <stp/>
        <stp>T</stp>
        <tr r="K100" s="1"/>
      </tp>
      <tp>
        <v>-10.900971893879692</v>
        <stp/>
        <stp>StudyData</stp>
        <stp>S.CCI</stp>
        <stp>PCB</stp>
        <stp>BaseType=Index,Index=1</stp>
        <stp>Close</stp>
        <stp>M</stp>
        <stp>0</stp>
        <stp>all</stp>
        <stp/>
        <stp/>
        <stp/>
        <stp>T</stp>
        <tr r="K82" s="1"/>
      </tp>
      <tp>
        <v>2.86218042903322</v>
        <stp/>
        <stp>StudyData</stp>
        <stp>S.CMI</stp>
        <stp>PCB</stp>
        <stp>BaseType=Index,Index=1</stp>
        <stp>Close</stp>
        <stp>A</stp>
        <stp>0</stp>
        <stp>all</stp>
        <stp/>
        <stp/>
        <stp/>
        <stp>T</stp>
        <tr r="M100" s="1"/>
      </tp>
      <tp t="s">
        <v/>
        <stp/>
        <stp>StudyData</stp>
        <stp>S.CCI</stp>
        <stp>PCB</stp>
        <stp>BaseType=Index,Index=1</stp>
        <stp>Close</stp>
        <stp>W</stp>
        <stp>0</stp>
        <stp>all</stp>
        <stp/>
        <stp/>
        <stp/>
        <stp>T</stp>
        <tr r="J82" s="1"/>
      </tp>
      <tp>
        <v>-10.418592367621814</v>
        <stp/>
        <stp>StudyData</stp>
        <stp>S.CCI</stp>
        <stp>PCB</stp>
        <stp>BaseType=Index,Index=1</stp>
        <stp>Close</stp>
        <stp>Q</stp>
        <stp>0</stp>
        <stp>all</stp>
        <stp/>
        <stp/>
        <stp/>
        <stp>T</stp>
        <tr r="L82" s="1"/>
      </tp>
      <tp>
        <v>-26.380729378443931</v>
        <stp/>
        <stp>StudyData</stp>
        <stp>S.CMI</stp>
        <stp>PCB</stp>
        <stp>BaseType=Index,Index=1</stp>
        <stp>Close</stp>
        <stp>Q</stp>
        <stp>0</stp>
        <stp>all</stp>
        <stp/>
        <stp/>
        <stp/>
        <stp>T</stp>
        <tr r="L100" s="1"/>
      </tp>
      <tp t="s">
        <v/>
        <stp/>
        <stp>StudyData</stp>
        <stp>S.CMI</stp>
        <stp>PCB</stp>
        <stp>BaseType=Index,Index=1</stp>
        <stp>Close</stp>
        <stp>W</stp>
        <stp>0</stp>
        <stp>all</stp>
        <stp/>
        <stp/>
        <stp/>
        <stp>T</stp>
        <tr r="J100" s="1"/>
      </tp>
      <tp>
        <v>-2.1098505810736108</v>
        <stp/>
        <stp>StudyData</stp>
        <stp>S.DHI</stp>
        <stp>PCB</stp>
        <stp>BaseType=Index,Index=1</stp>
        <stp>Close</stp>
        <stp>M</stp>
        <stp>0</stp>
        <stp>all</stp>
        <stp/>
        <stp/>
        <stp/>
        <stp>T</stp>
        <tr r="K137" s="1"/>
      </tp>
      <tp t="s">
        <v/>
        <stp/>
        <stp>StudyData</stp>
        <stp>S.DRI</stp>
        <stp>PCB</stp>
        <stp>BaseType=Index,Index=1</stp>
        <stp>Close</stp>
        <stp>W</stp>
        <stp>0</stp>
        <stp>all</stp>
        <stp/>
        <stp/>
        <stp/>
        <stp>T</stp>
        <tr r="J146" s="1"/>
      </tp>
      <tp>
        <v>-3.0386874423571628</v>
        <stp/>
        <stp>StudyData</stp>
        <stp>S.DRI</stp>
        <stp>PCB</stp>
        <stp>BaseType=Index,Index=1</stp>
        <stp>Close</stp>
        <stp>Q</stp>
        <stp>0</stp>
        <stp>all</stp>
        <stp/>
        <stp/>
        <stp/>
        <stp>T</stp>
        <tr r="L146" s="1"/>
      </tp>
      <tp>
        <v>-1.749635492605714</v>
        <stp/>
        <stp>StudyData</stp>
        <stp>S.DHI</stp>
        <stp>PCB</stp>
        <stp>BaseType=Index,Index=1</stp>
        <stp>Close</stp>
        <stp>A</stp>
        <stp>0</stp>
        <stp>all</stp>
        <stp/>
        <stp/>
        <stp/>
        <stp>T</stp>
        <tr r="M137" s="1"/>
      </tp>
      <tp>
        <v>8.5479839147918639</v>
        <stp/>
        <stp>StudyData</stp>
        <stp>S.DRI</stp>
        <stp>PCB</stp>
        <stp>BaseType=Index,Index=1</stp>
        <stp>Close</stp>
        <stp>A</stp>
        <stp>0</stp>
        <stp>all</stp>
        <stp/>
        <stp/>
        <stp/>
        <stp>T</stp>
        <tr r="M146" s="1"/>
      </tp>
      <tp t="s">
        <v/>
        <stp/>
        <stp>StudyData</stp>
        <stp>S.DHI</stp>
        <stp>PCB</stp>
        <stp>BaseType=Index,Index=1</stp>
        <stp>Close</stp>
        <stp>W</stp>
        <stp>0</stp>
        <stp>all</stp>
        <stp/>
        <stp/>
        <stp/>
        <stp>T</stp>
        <tr r="J137" s="1"/>
      </tp>
      <tp>
        <v>-6.7721459908522315</v>
        <stp/>
        <stp>StudyData</stp>
        <stp>S.DRI</stp>
        <stp>PCB</stp>
        <stp>BaseType=Index,Index=1</stp>
        <stp>Close</stp>
        <stp>M</stp>
        <stp>0</stp>
        <stp>all</stp>
        <stp/>
        <stp/>
        <stp/>
        <stp>T</stp>
        <tr r="K146" s="1"/>
      </tp>
      <tp>
        <v>-13.120088408644405</v>
        <stp/>
        <stp>StudyData</stp>
        <stp>S.DHI</stp>
        <stp>PCB</stp>
        <stp>BaseType=Index,Index=1</stp>
        <stp>Close</stp>
        <stp>Q</stp>
        <stp>0</stp>
        <stp>all</stp>
        <stp/>
        <stp/>
        <stp/>
        <stp>T</stp>
        <tr r="L137" s="1"/>
      </tp>
      <tp>
        <v>1.2455516014234926</v>
        <stp/>
        <stp>StudyData</stp>
        <stp>S.ZBH</stp>
        <stp>PCB</stp>
        <stp>BaseType=Index,Index=1</stp>
        <stp>Close</stp>
        <stp>A</stp>
        <stp>0</stp>
        <stp>all</stp>
        <stp/>
        <stp/>
        <stp/>
        <stp>T</stp>
        <tr r="M502" s="1"/>
      </tp>
      <tp>
        <v>-8.9964014394242309</v>
        <stp/>
        <stp>StudyData</stp>
        <stp>S.ZBH</stp>
        <stp>PCB</stp>
        <stp>BaseType=Index,Index=1</stp>
        <stp>Close</stp>
        <stp>M</stp>
        <stp>0</stp>
        <stp>all</stp>
        <stp/>
        <stp/>
        <stp/>
        <stp>T</stp>
        <tr r="K502" s="1"/>
      </tp>
      <tp t="s">
        <v/>
        <stp/>
        <stp>StudyData</stp>
        <stp>S.ZBH</stp>
        <stp>PCB</stp>
        <stp>BaseType=Index,Index=1</stp>
        <stp>Close</stp>
        <stp>W</stp>
        <stp>0</stp>
        <stp>all</stp>
        <stp/>
        <stp/>
        <stp/>
        <stp>T</stp>
        <tr r="J502" s="1"/>
      </tp>
      <tp>
        <v>5.7497967243582329</v>
        <stp/>
        <stp>StudyData</stp>
        <stp>S.ZBH</stp>
        <stp>PCB</stp>
        <stp>BaseType=Index,Index=1</stp>
        <stp>Close</stp>
        <stp>Q</stp>
        <stp>0</stp>
        <stp>all</stp>
        <stp/>
        <stp/>
        <stp/>
        <stp>T</stp>
        <tr r="L502" s="1"/>
      </tp>
      <tp>
        <v>-3.2921599342595189</v>
        <stp/>
        <stp>StudyData</stp>
        <stp>S.UNH</stp>
        <stp>PCB</stp>
        <stp>BaseType=Index,Index=1</stp>
        <stp>Close</stp>
        <stp>M</stp>
        <stp>0</stp>
        <stp>all</stp>
        <stp/>
        <stp/>
        <stp/>
        <stp>T</stp>
        <tr r="K460" s="1"/>
      </tp>
      <tp>
        <v>14.080155099815219</v>
        <stp/>
        <stp>StudyData</stp>
        <stp>S.UNH</stp>
        <stp>PCB</stp>
        <stp>BaseType=Index,Index=1</stp>
        <stp>Close</stp>
        <stp>A</stp>
        <stp>0</stp>
        <stp>all</stp>
        <stp/>
        <stp/>
        <stp/>
        <stp>T</stp>
        <tr r="M460" s="1"/>
      </tp>
      <tp>
        <v>-9.392969708635075</v>
        <stp/>
        <stp>StudyData</stp>
        <stp>S.UNH</stp>
        <stp>PCB</stp>
        <stp>BaseType=Index,Index=1</stp>
        <stp>Close</stp>
        <stp>Q</stp>
        <stp>0</stp>
        <stp>all</stp>
        <stp/>
        <stp/>
        <stp/>
        <stp>T</stp>
        <tr r="L460" s="1"/>
      </tp>
      <tp t="s">
        <v/>
        <stp/>
        <stp>StudyData</stp>
        <stp>S.UNH</stp>
        <stp>PCB</stp>
        <stp>BaseType=Index,Index=1</stp>
        <stp>Close</stp>
        <stp>W</stp>
        <stp>0</stp>
        <stp>all</stp>
        <stp/>
        <stp/>
        <stp/>
        <stp>T</stp>
        <tr r="J460" s="1"/>
      </tp>
      <tp t="s">
        <v/>
        <stp/>
        <stp>StudyData</stp>
        <stp>S.APH</stp>
        <stp>PCB</stp>
        <stp>BaseType=Index,Index=1</stp>
        <stp>Close</stp>
        <stp>W</stp>
        <stp>0</stp>
        <stp>all</stp>
        <stp/>
        <stp/>
        <stp/>
        <stp>T</stp>
        <tr r="J39" s="1"/>
      </tp>
      <tp>
        <v>-4.6166061705989039</v>
        <stp/>
        <stp>StudyData</stp>
        <stp>S.APH</stp>
        <stp>PCB</stp>
        <stp>BaseType=Index,Index=1</stp>
        <stp>Close</stp>
        <stp>Q</stp>
        <stp>0</stp>
        <stp>all</stp>
        <stp/>
        <stp/>
        <stp/>
        <stp>T</stp>
        <tr r="L39" s="1"/>
      </tp>
      <tp>
        <v>24.448719846085531</v>
        <stp/>
        <stp>StudyData</stp>
        <stp>S.APH</stp>
        <stp>PCB</stp>
        <stp>BaseType=Index,Index=1</stp>
        <stp>Close</stp>
        <stp>A</stp>
        <stp>0</stp>
        <stp>all</stp>
        <stp/>
        <stp/>
        <stp/>
        <stp>T</stp>
        <tr r="M39" s="1"/>
      </tp>
      <tp>
        <v>6.0804844203355719</v>
        <stp/>
        <stp>StudyData</stp>
        <stp>S.APH</stp>
        <stp>PCB</stp>
        <stp>BaseType=Index,Index=1</stp>
        <stp>Close</stp>
        <stp>M</stp>
        <stp>0</stp>
        <stp>all</stp>
        <stp/>
        <stp/>
        <stp/>
        <stp>T</stp>
        <tr r="K39" s="1"/>
      </tp>
      <tp t="s">
        <v/>
        <stp/>
        <stp>StudyData</stp>
        <stp>S.CRH</stp>
        <stp>PCB</stp>
        <stp>BaseType=Index,Index=1</stp>
        <stp>Close</stp>
        <stp>W</stp>
        <stp>0</stp>
        <stp>all</stp>
        <stp/>
        <stp/>
        <stp/>
        <stp>T</stp>
        <tr r="J114" s="1"/>
      </tp>
      <tp>
        <v>-20.523364485981304</v>
        <stp/>
        <stp>StudyData</stp>
        <stp>S.CRH</stp>
        <stp>PCB</stp>
        <stp>BaseType=Index,Index=1</stp>
        <stp>Close</stp>
        <stp>Q</stp>
        <stp>0</stp>
        <stp>all</stp>
        <stp/>
        <stp/>
        <stp/>
        <stp>T</stp>
        <tr r="L114" s="1"/>
      </tp>
      <tp>
        <v>7.1630170316301696</v>
        <stp/>
        <stp>StudyData</stp>
        <stp>S.CAH</stp>
        <stp>PCB</stp>
        <stp>BaseType=Index,Index=1</stp>
        <stp>Close</stp>
        <stp>A</stp>
        <stp>0</stp>
        <stp>all</stp>
        <stp/>
        <stp/>
        <stp/>
        <stp>T</stp>
        <tr r="M75" s="1"/>
      </tp>
      <tp>
        <v>-6.1375841786718972</v>
        <stp/>
        <stp>StudyData</stp>
        <stp>S.CAH</stp>
        <stp>PCB</stp>
        <stp>BaseType=Index,Index=1</stp>
        <stp>Close</stp>
        <stp>M</stp>
        <stp>0</stp>
        <stp>all</stp>
        <stp/>
        <stp/>
        <stp/>
        <stp>T</stp>
        <tr r="K75" s="1"/>
      </tp>
      <tp t="s">
        <v/>
        <stp/>
        <stp>StudyData</stp>
        <stp>S.CAH</stp>
        <stp>PCB</stp>
        <stp>BaseType=Index,Index=1</stp>
        <stp>Close</stp>
        <stp>W</stp>
        <stp>0</stp>
        <stp>all</stp>
        <stp/>
        <stp/>
        <stp/>
        <stp>T</stp>
        <tr r="J75" s="1"/>
      </tp>
      <tp>
        <v>-31.858974358974354</v>
        <stp/>
        <stp>StudyData</stp>
        <stp>S.CRH</stp>
        <stp>PCB</stp>
        <stp>BaseType=Index,Index=1</stp>
        <stp>Close</stp>
        <stp>A</stp>
        <stp>0</stp>
        <stp>all</stp>
        <stp/>
        <stp/>
        <stp/>
        <stp>T</stp>
        <tr r="M114" s="1"/>
      </tp>
      <tp>
        <v>-7.2992086209799645</v>
        <stp/>
        <stp>StudyData</stp>
        <stp>S.CAH</stp>
        <stp>PCB</stp>
        <stp>BaseType=Index,Index=1</stp>
        <stp>Close</stp>
        <stp>Q</stp>
        <stp>0</stp>
        <stp>all</stp>
        <stp/>
        <stp/>
        <stp/>
        <stp>T</stp>
        <tr r="L75" s="1"/>
      </tp>
      <tp>
        <v>-9.8101601442358675</v>
        <stp/>
        <stp>StudyData</stp>
        <stp>S.CRH</stp>
        <stp>PCB</stp>
        <stp>BaseType=Index,Index=1</stp>
        <stp>Close</stp>
        <stp>M</stp>
        <stp>0</stp>
        <stp>all</stp>
        <stp/>
        <stp/>
        <stp/>
        <stp>T</stp>
        <tr r="K114" s="1"/>
      </tp>
      <tp>
        <v>24.246666666700001</v>
        <stp/>
        <stp>StudyData</stp>
        <stp>S.BAX</stp>
        <stp>MA</stp>
        <stp>InputChoice=Close,MAType=Sim,Period=21</stp>
        <stp>MA</stp>
        <stp>D</stp>
        <stp/>
        <stp>all</stp>
        <stp/>
        <stp/>
        <stp/>
        <stp>T</stp>
        <tr r="Q55" s="1"/>
      </tp>
      <tp>
        <v>340.03428571429998</v>
        <stp/>
        <stp>StudyData</stp>
        <stp>S.MAR</stp>
        <stp>MA</stp>
        <stp>InputChoice=Close,MAType=Sim,Period=21</stp>
        <stp>MA</stp>
        <stp>D</stp>
        <stp/>
        <stp>all</stp>
        <stp/>
        <stp/>
        <stp/>
        <stp>T</stp>
        <tr r="Q297" s="1"/>
      </tp>
      <tp>
        <v>90.108571428600001</v>
        <stp/>
        <stp>StudyData</stp>
        <stp>S.HAS</stp>
        <stp>MA</stp>
        <stp>InputChoice=Close,MAType=Sim,Period=21</stp>
        <stp>MA</stp>
        <stp>D</stp>
        <stp/>
        <stp>all</stp>
        <stp/>
        <stp/>
        <stp/>
        <stp>T</stp>
        <tr r="Q220" s="1"/>
      </tp>
      <tp>
        <v>69.567619047600004</v>
        <stp/>
        <stp>StudyData</stp>
        <stp>S.MAS</stp>
        <stp>MA</stp>
        <stp>InputChoice=Close,MAType=Sim,Period=21</stp>
        <stp>MA</stp>
        <stp>D</stp>
        <stp/>
        <stp>all</stp>
        <stp/>
        <stp/>
        <stp/>
        <stp>T</stp>
        <tr r="Q298" s="1"/>
      </tp>
      <tp>
        <v>804.17190476190001</v>
        <stp/>
        <stp>StudyData</stp>
        <stp>S.CAT</stp>
        <stp>MA</stp>
        <stp>InputChoice=Close,MAType=Sim,Period=21</stp>
        <stp>MA</stp>
        <stp>D</stp>
        <stp/>
        <stp>all</stp>
        <stp/>
        <stp/>
        <stp/>
        <stp>T</stp>
        <tr r="Q78" s="1"/>
      </tp>
      <tp>
        <v>416.79523809519998</v>
        <stp/>
        <stp>StudyData</stp>
        <stp>S.WAT</stp>
        <stp>MA</stp>
        <stp>InputChoice=Close,MAType=Sim,Period=21</stp>
        <stp>MA</stp>
        <stp>D</stp>
        <stp/>
        <stp>all</stp>
        <stp/>
        <stp/>
        <stp/>
        <stp>T</stp>
        <tr r="Q481" s="1"/>
      </tp>
      <tp>
        <v>232.60952380949999</v>
        <stp/>
        <stp>StudyData</stp>
        <stp>S.CAH</stp>
        <stp>MA</stp>
        <stp>InputChoice=Close,MAType=Sim,Period=21</stp>
        <stp>MA</stp>
        <stp>D</stp>
        <stp/>
        <stp>all</stp>
        <stp/>
        <stp/>
        <stp/>
        <stp>T</stp>
        <tr r="Q75" s="1"/>
      </tp>
      <tp>
        <v>35.1452380952</v>
        <stp/>
        <stp>StudyData</stp>
        <stp>S.HAL</stp>
        <stp>MA</stp>
        <stp>InputChoice=Close,MAType=Sim,Period=21</stp>
        <stp>MA</stp>
        <stp>D</stp>
        <stp/>
        <stp>all</stp>
        <stp/>
        <stp/>
        <stp/>
        <stp>T</stp>
        <tr r="Q219" s="1"/>
      </tp>
      <tp>
        <v>80.180476190500002</v>
        <stp/>
        <stp>StudyData</stp>
        <stp>S.DAL</stp>
        <stp>MA</stp>
        <stp>InputChoice=Close,MAType=Sim,Period=21</stp>
        <stp>MA</stp>
        <stp>D</stp>
        <stp/>
        <stp>all</stp>
        <stp/>
        <stp/>
        <stp/>
        <stp>T</stp>
        <tr r="Q128" s="1"/>
      </tp>
      <tp>
        <v>109.5852380952</v>
        <stp/>
        <stp>StudyData</stp>
        <stp>S.UAL</stp>
        <stp>MA</stp>
        <stp>InputChoice=Close,MAType=Sim,Period=21</stp>
        <stp>MA</stp>
        <stp>D</stp>
        <stp/>
        <stp>all</stp>
        <stp/>
        <stp/>
        <stp/>
        <stp>T</stp>
        <tr r="Q455" s="1"/>
      </tp>
      <tp>
        <v>283.4938095238</v>
        <stp/>
        <stp>StudyData</stp>
        <stp>S.WAB</stp>
        <stp>MA</stp>
        <stp>InputChoice=Close,MAType=Sim,Period=21</stp>
        <stp>MA</stp>
        <stp>D</stp>
        <stp/>
        <stp>all</stp>
        <stp/>
        <stp/>
        <stp/>
        <stp>T</stp>
        <tr r="Q480" s="1"/>
      </tp>
      <tp>
        <v>59.87</v>
        <stp/>
        <stp>StudyData</stp>
        <stp>S.BAC</stp>
        <stp>MA</stp>
        <stp>InputChoice=Close,MAType=Sim,Period=21</stp>
        <stp>MA</stp>
        <stp>D</stp>
        <stp/>
        <stp>all</stp>
        <stp/>
        <stp/>
        <stp/>
        <stp>T</stp>
        <tr r="Q53" s="1"/>
      </tp>
      <tp>
        <v>123.7995238095</v>
        <stp/>
        <stp>StudyData</stp>
        <stp>S.MAA</stp>
        <stp>MA</stp>
        <stp>InputChoice=Close,MAType=Sim,Period=21</stp>
        <stp>MA</stp>
        <stp>D</stp>
        <stp/>
        <stp>all</stp>
        <stp/>
        <stp/>
        <stp/>
        <stp>T</stp>
        <tr r="Q296" s="1"/>
      </tp>
      <tp>
        <v>3.2856908164942918E-2</v>
        <stp/>
        <stp>StudyData</stp>
        <stp>S.TKO</stp>
        <stp>PCB</stp>
        <stp>BaseType=Index,Index=1</stp>
        <stp>Close</stp>
        <stp>M</stp>
        <stp>0</stp>
        <stp>all</stp>
        <stp/>
        <stp/>
        <stp/>
        <stp>T</stp>
        <tr r="K438" s="1"/>
      </tp>
      <tp>
        <v>9.3825960136120514</v>
        <stp/>
        <stp>StudyData</stp>
        <stp>S.TMO</stp>
        <stp>PCB</stp>
        <stp>BaseType=Index,Index=1</stp>
        <stp>Close</stp>
        <stp>M</stp>
        <stp>0</stp>
        <stp>all</stp>
        <stp/>
        <stp/>
        <stp/>
        <stp>T</stp>
        <tr r="K439" s="1"/>
      </tp>
      <tp>
        <v>16.489774786435405</v>
        <stp/>
        <stp>StudyData</stp>
        <stp>S.TMO</stp>
        <stp>PCB</stp>
        <stp>BaseType=Index,Index=1</stp>
        <stp>Close</stp>
        <stp>A</stp>
        <stp>0</stp>
        <stp>all</stp>
        <stp/>
        <stp/>
        <stp/>
        <stp>T</stp>
        <tr r="M439" s="1"/>
      </tp>
      <tp>
        <v>-12.598086124401906</v>
        <stp/>
        <stp>StudyData</stp>
        <stp>S.TKO</stp>
        <stp>PCB</stp>
        <stp>BaseType=Index,Index=1</stp>
        <stp>Close</stp>
        <stp>A</stp>
        <stp>0</stp>
        <stp>all</stp>
        <stp/>
        <stp/>
        <stp/>
        <stp>T</stp>
        <tr r="M438" s="1"/>
      </tp>
      <tp t="s">
        <v/>
        <stp/>
        <stp>StudyData</stp>
        <stp>S.TKO</stp>
        <stp>PCB</stp>
        <stp>BaseType=Index,Index=1</stp>
        <stp>Close</stp>
        <stp>W</stp>
        <stp>0</stp>
        <stp>all</stp>
        <stp/>
        <stp/>
        <stp/>
        <stp>T</stp>
        <tr r="J438" s="1"/>
      </tp>
      <tp>
        <v>34.633796074676873</v>
        <stp/>
        <stp>StudyData</stp>
        <stp>S.TMO</stp>
        <stp>PCB</stp>
        <stp>BaseType=Index,Index=1</stp>
        <stp>Close</stp>
        <stp>Q</stp>
        <stp>0</stp>
        <stp>all</stp>
        <stp/>
        <stp/>
        <stp/>
        <stp>T</stp>
        <tr r="L439" s="1"/>
      </tp>
      <tp>
        <v>-9.2593512493169676</v>
        <stp/>
        <stp>StudyData</stp>
        <stp>S.TKO</stp>
        <stp>PCB</stp>
        <stp>BaseType=Index,Index=1</stp>
        <stp>Close</stp>
        <stp>Q</stp>
        <stp>0</stp>
        <stp>all</stp>
        <stp/>
        <stp/>
        <stp/>
        <stp>T</stp>
        <tr r="L438" s="1"/>
      </tp>
      <tp t="s">
        <v/>
        <stp/>
        <stp>StudyData</stp>
        <stp>S.TMO</stp>
        <stp>PCB</stp>
        <stp>BaseType=Index,Index=1</stp>
        <stp>Close</stp>
        <stp>W</stp>
        <stp>0</stp>
        <stp>all</stp>
        <stp/>
        <stp/>
        <stp/>
        <stp>T</stp>
        <tr r="J439" s="1"/>
      </tp>
      <tp>
        <v>7.8736208625877602</v>
        <stp/>
        <stp>StudyData</stp>
        <stp>S.VLO</stp>
        <stp>PCB</stp>
        <stp>BaseType=Index,Index=1</stp>
        <stp>Close</stp>
        <stp>M</stp>
        <stp>0</stp>
        <stp>all</stp>
        <stp/>
        <stp/>
        <stp/>
        <stp>T</stp>
        <tr r="K468" s="1"/>
      </tp>
      <tp>
        <v>137.84016217212363</v>
        <stp/>
        <stp>StudyData</stp>
        <stp>S.VLO</stp>
        <stp>PCB</stp>
        <stp>BaseType=Index,Index=1</stp>
        <stp>Close</stp>
        <stp>A</stp>
        <stp>0</stp>
        <stp>all</stp>
        <stp/>
        <stp/>
        <stp/>
        <stp>T</stp>
        <tr r="M468" s="1"/>
      </tp>
      <tp>
        <v>48.663799723544777</v>
        <stp/>
        <stp>StudyData</stp>
        <stp>S.VLO</stp>
        <stp>PCB</stp>
        <stp>BaseType=Index,Index=1</stp>
        <stp>Close</stp>
        <stp>Q</stp>
        <stp>0</stp>
        <stp>all</stp>
        <stp/>
        <stp/>
        <stp/>
        <stp>T</stp>
        <tr r="L468" s="1"/>
      </tp>
      <tp t="s">
        <v/>
        <stp/>
        <stp>StudyData</stp>
        <stp>S.VLO</stp>
        <stp>PCB</stp>
        <stp>BaseType=Index,Index=1</stp>
        <stp>Close</stp>
        <stp>W</stp>
        <stp>0</stp>
        <stp>all</stp>
        <stp/>
        <stp/>
        <stp/>
        <stp>T</stp>
        <tr r="J468" s="1"/>
      </tp>
      <tp>
        <v>-8.2509542918665026</v>
        <stp/>
        <stp>StudyData</stp>
        <stp>S.MCO</stp>
        <stp>PCB</stp>
        <stp>BaseType=Index,Index=1</stp>
        <stp>Close</stp>
        <stp>A</stp>
        <stp>0</stp>
        <stp>all</stp>
        <stp/>
        <stp/>
        <stp/>
        <stp>T</stp>
        <tr r="M302" s="1"/>
      </tp>
      <tp>
        <v>-7.1219086873811035</v>
        <stp/>
        <stp>StudyData</stp>
        <stp>S.MCO</stp>
        <stp>PCB</stp>
        <stp>BaseType=Index,Index=1</stp>
        <stp>Close</stp>
        <stp>M</stp>
        <stp>0</stp>
        <stp>all</stp>
        <stp/>
        <stp/>
        <stp/>
        <stp>T</stp>
        <tr r="K302" s="1"/>
      </tp>
      <tp t="s">
        <v/>
        <stp/>
        <stp>StudyData</stp>
        <stp>S.MCO</stp>
        <stp>PCB</stp>
        <stp>BaseType=Index,Index=1</stp>
        <stp>Close</stp>
        <stp>W</stp>
        <stp>0</stp>
        <stp>all</stp>
        <stp/>
        <stp/>
        <stp/>
        <stp>T</stp>
        <tr r="J302" s="1"/>
      </tp>
      <tp>
        <v>3.4840589949659924</v>
        <stp/>
        <stp>StudyData</stp>
        <stp>S.MCO</stp>
        <stp>PCB</stp>
        <stp>BaseType=Index,Index=1</stp>
        <stp>Close</stp>
        <stp>Q</stp>
        <stp>0</stp>
        <stp>all</stp>
        <stp/>
        <stp/>
        <stp/>
        <stp>T</stp>
        <tr r="L302" s="1"/>
      </tp>
      <tp t="s">
        <v/>
        <stp/>
        <stp>StudyData</stp>
        <stp>S.APO</stp>
        <stp>PCB</stp>
        <stp>BaseType=Index,Index=1</stp>
        <stp>Close</stp>
        <stp>W</stp>
        <stp>0</stp>
        <stp>all</stp>
        <stp/>
        <stp/>
        <stp/>
        <stp>T</stp>
        <tr r="J40" s="1"/>
      </tp>
      <tp>
        <v>-8.7420909038137804</v>
        <stp/>
        <stp>StudyData</stp>
        <stp>S.ATO</stp>
        <stp>PCB</stp>
        <stp>BaseType=Index,Index=1</stp>
        <stp>Close</stp>
        <stp>Q</stp>
        <stp>0</stp>
        <stp>all</stp>
        <stp/>
        <stp/>
        <stp/>
        <stp>T</stp>
        <tr r="L45" s="1"/>
      </tp>
      <tp t="s">
        <v/>
        <stp/>
        <stp>StudyData</stp>
        <stp>S.ATO</stp>
        <stp>PCB</stp>
        <stp>BaseType=Index,Index=1</stp>
        <stp>Close</stp>
        <stp>W</stp>
        <stp>0</stp>
        <stp>all</stp>
        <stp/>
        <stp/>
        <stp/>
        <stp>T</stp>
        <tr r="J45" s="1"/>
      </tp>
      <tp>
        <v>2.8569013608317095</v>
        <stp/>
        <stp>StudyData</stp>
        <stp>S.APO</stp>
        <stp>PCB</stp>
        <stp>BaseType=Index,Index=1</stp>
        <stp>Close</stp>
        <stp>Q</stp>
        <stp>0</stp>
        <stp>all</stp>
        <stp/>
        <stp/>
        <stp/>
        <stp>T</stp>
        <tr r="L40" s="1"/>
      </tp>
      <tp t="s">
        <v/>
        <stp/>
        <stp>StudyData</stp>
        <stp>S.AZO</stp>
        <stp>PCB</stp>
        <stp>BaseType=Index,Index=1</stp>
        <stp>Close</stp>
        <stp>W</stp>
        <stp>0</stp>
        <stp>all</stp>
        <stp/>
        <stp/>
        <stp/>
        <stp>T</stp>
        <tr r="J51" s="1"/>
      </tp>
      <tp>
        <v>-10.13097867919924</v>
        <stp/>
        <stp>StudyData</stp>
        <stp>S.AZO</stp>
        <stp>PCB</stp>
        <stp>BaseType=Index,Index=1</stp>
        <stp>Close</stp>
        <stp>Q</stp>
        <stp>0</stp>
        <stp>all</stp>
        <stp/>
        <stp/>
        <stp/>
        <stp>T</stp>
        <tr r="L51" s="1"/>
      </tp>
      <tp>
        <v>-3.9809577299046675</v>
        <stp/>
        <stp>StudyData</stp>
        <stp>S.AZO</stp>
        <stp>PCB</stp>
        <stp>BaseType=Index,Index=1</stp>
        <stp>Close</stp>
        <stp>M</stp>
        <stp>0</stp>
        <stp>all</stp>
        <stp/>
        <stp/>
        <stp/>
        <stp>T</stp>
        <tr r="K51" s="1"/>
      </tp>
      <tp>
        <v>-6.2160711089900307</v>
        <stp/>
        <stp>StudyData</stp>
        <stp>S.ATO</stp>
        <stp>PCB</stp>
        <stp>BaseType=Index,Index=1</stp>
        <stp>Close</stp>
        <stp>A</stp>
        <stp>0</stp>
        <stp>all</stp>
        <stp/>
        <stp/>
        <stp/>
        <stp>T</stp>
        <tr r="M45" s="1"/>
      </tp>
      <tp>
        <v>-15.936722851616464</v>
        <stp/>
        <stp>StudyData</stp>
        <stp>S.APO</stp>
        <stp>PCB</stp>
        <stp>BaseType=Index,Index=1</stp>
        <stp>Close</stp>
        <stp>A</stp>
        <stp>0</stp>
        <stp>all</stp>
        <stp/>
        <stp/>
        <stp/>
        <stp>T</stp>
        <tr r="M40" s="1"/>
      </tp>
      <tp>
        <v>-10.902035437106466</v>
        <stp/>
        <stp>StudyData</stp>
        <stp>S.APO</stp>
        <stp>PCB</stp>
        <stp>BaseType=Index,Index=1</stp>
        <stp>Close</stp>
        <stp>M</stp>
        <stp>0</stp>
        <stp>all</stp>
        <stp/>
        <stp/>
        <stp/>
        <stp>T</stp>
        <tr r="K40" s="1"/>
      </tp>
      <tp>
        <v>-15.312988353236037</v>
        <stp/>
        <stp>StudyData</stp>
        <stp>S.AZO</stp>
        <stp>PCB</stp>
        <stp>BaseType=Index,Index=1</stp>
        <stp>Close</stp>
        <stp>A</stp>
        <stp>0</stp>
        <stp>all</stp>
        <stp/>
        <stp/>
        <stp/>
        <stp>T</stp>
        <tr r="M51" s="1"/>
      </tp>
      <tp>
        <v>-5.3692891109372107</v>
        <stp/>
        <stp>StudyData</stp>
        <stp>S.ATO</stp>
        <stp>PCB</stp>
        <stp>BaseType=Index,Index=1</stp>
        <stp>Close</stp>
        <stp>M</stp>
        <stp>0</stp>
        <stp>all</stp>
        <stp/>
        <stp/>
        <stp/>
        <stp>T</stp>
        <tr r="K45" s="1"/>
      </tp>
      <tp>
        <v>-20.987302040233985</v>
        <stp/>
        <stp>StudyData</stp>
        <stp>S.COO</stp>
        <stp>PCB</stp>
        <stp>BaseType=Index,Index=1</stp>
        <stp>Close</stp>
        <stp>M</stp>
        <stp>0</stp>
        <stp>all</stp>
        <stp/>
        <stp/>
        <stp/>
        <stp>T</stp>
        <tr r="K107" s="1"/>
      </tp>
      <tp>
        <v>-32.430453879941439</v>
        <stp/>
        <stp>StudyData</stp>
        <stp>S.COO</stp>
        <stp>PCB</stp>
        <stp>BaseType=Index,Index=1</stp>
        <stp>Close</stp>
        <stp>A</stp>
        <stp>0</stp>
        <stp>all</stp>
        <stp/>
        <stp/>
        <stp/>
        <stp>T</stp>
        <tr r="M107" s="1"/>
      </tp>
      <tp>
        <v>-22.772277227722778</v>
        <stp/>
        <stp>StudyData</stp>
        <stp>S.COO</stp>
        <stp>PCB</stp>
        <stp>BaseType=Index,Index=1</stp>
        <stp>Close</stp>
        <stp>Q</stp>
        <stp>0</stp>
        <stp>all</stp>
        <stp/>
        <stp/>
        <stp/>
        <stp>T</stp>
        <tr r="L107" s="1"/>
      </tp>
      <tp t="s">
        <v/>
        <stp/>
        <stp>StudyData</stp>
        <stp>S.COO</stp>
        <stp>PCB</stp>
        <stp>BaseType=Index,Index=1</stp>
        <stp>Close</stp>
        <stp>W</stp>
        <stp>0</stp>
        <stp>all</stp>
        <stp/>
        <stp/>
        <stp/>
        <stp>T</stp>
        <tr r="J107" s="1"/>
      </tp>
      <tp t="s">
        <v/>
        <stp/>
        <stp>StudyData</stp>
        <stp>S.BRO</stp>
        <stp>PCB</stp>
        <stp>BaseType=Index,Index=1</stp>
        <stp>Close</stp>
        <stp>W</stp>
        <stp>0</stp>
        <stp>all</stp>
        <stp/>
        <stp/>
        <stp/>
        <stp>T</stp>
        <tr r="J70" s="1"/>
      </tp>
      <tp>
        <v>-5.1909586905689871</v>
        <stp/>
        <stp>StudyData</stp>
        <stp>S.BRO</stp>
        <stp>PCB</stp>
        <stp>BaseType=Index,Index=1</stp>
        <stp>Close</stp>
        <stp>Q</stp>
        <stp>0</stp>
        <stp>all</stp>
        <stp/>
        <stp/>
        <stp/>
        <stp>T</stp>
        <tr r="L70" s="1"/>
      </tp>
      <tp>
        <v>-23.688833124215812</v>
        <stp/>
        <stp>StudyData</stp>
        <stp>S.BRO</stp>
        <stp>PCB</stp>
        <stp>BaseType=Index,Index=1</stp>
        <stp>Close</stp>
        <stp>A</stp>
        <stp>0</stp>
        <stp>all</stp>
        <stp/>
        <stp/>
        <stp/>
        <stp>T</stp>
        <tr r="M70" s="1"/>
      </tp>
      <tp>
        <v>-15.726756269918249</v>
        <stp/>
        <stp>StudyData</stp>
        <stp>S.BRO</stp>
        <stp>PCB</stp>
        <stp>BaseType=Index,Index=1</stp>
        <stp>Close</stp>
        <stp>M</stp>
        <stp>0</stp>
        <stp>all</stp>
        <stp/>
        <stp/>
        <stp/>
        <stp>T</stp>
        <tr r="K70" s="1"/>
      </tp>
      <tp>
        <v>168.57285714290001</v>
        <stp/>
        <stp>StudyData</stp>
        <stp>S.EFX</stp>
        <stp>MA</stp>
        <stp>InputChoice=Close,MAType=Sim,Period=21</stp>
        <stp>MA</stp>
        <stp>D</stp>
        <stp/>
        <stp>all</stp>
        <stp/>
        <stp/>
        <stp/>
        <stp>T</stp>
        <tr r="Q156" s="1"/>
      </tp>
      <tp>
        <v>115.790952381</v>
        <stp/>
        <stp>StudyData</stp>
        <stp>S.AFL</stp>
        <stp>MA</stp>
        <stp>InputChoice=Close,MAType=Sim,Period=21</stp>
        <stp>MA</stp>
        <stp>D</stp>
        <stp/>
        <stp>all</stp>
        <stp/>
        <stp/>
        <stp/>
        <stp>T</stp>
        <tr r="Q17" s="1"/>
      </tp>
      <tp>
        <v>26.430476190499999</v>
        <stp/>
        <stp>StudyData</stp>
        <stp>S.BFB</stp>
        <stp>MA</stp>
        <stp>InputChoice=Close,MAType=Sim,Period=21</stp>
        <stp>MA</stp>
        <stp>D</stp>
        <stp/>
        <stp>all</stp>
        <stp/>
        <stp/>
        <stp/>
        <stp>T</stp>
        <tr r="Q60" s="1"/>
      </tp>
      <tp>
        <v>49.406190476200003</v>
        <stp/>
        <stp>StudyData</stp>
        <stp>S.TFC</stp>
        <stp>MA</stp>
        <stp>InputChoice=Close,MAType=Sim,Period=21</stp>
        <stp>MA</stp>
        <stp>D</stp>
        <stp/>
        <stp>all</stp>
        <stp/>
        <stp/>
        <stp/>
        <stp>T</stp>
        <tr r="Q435" s="1"/>
      </tp>
      <tp>
        <v>86.862857142899998</v>
        <stp/>
        <stp>StudyData</stp>
        <stp>S.WFC</stp>
        <stp>MA</stp>
        <stp>InputChoice=Close,MAType=Sim,Period=21</stp>
        <stp>MA</stp>
        <stp>D</stp>
        <stp/>
        <stp>all</stp>
        <stp/>
        <stp/>
        <stp/>
        <stp>T</stp>
        <tr r="Q487" s="1"/>
      </tp>
      <tp>
        <v>85.222380952400002</v>
        <stp/>
        <stp>StudyData</stp>
        <stp>S.IFF</stp>
        <stp>MA</stp>
        <stp>InputChoice=Close,MAType=Sim,Period=21</stp>
        <stp>MA</stp>
        <stp>D</stp>
        <stp/>
        <stp>all</stp>
        <stp/>
        <stp/>
        <stp/>
        <stp>T</stp>
        <tr r="Q244" s="1"/>
      </tp>
      <tp>
        <v>68.233333333299996</v>
        <stp/>
        <stp>StudyData</stp>
        <stp>S.CFG</stp>
        <stp>MA</stp>
        <stp>InputChoice=Close,MAType=Sim,Period=21</stp>
        <stp>MA</stp>
        <stp>D</stp>
        <stp/>
        <stp>all</stp>
        <stp/>
        <stp/>
        <stp/>
        <stp>T</stp>
        <tr r="Q88" s="1"/>
      </tp>
      <tp>
        <v>114.8</v>
        <stp/>
        <stp>StudyData</stp>
        <stp>S.PFG</stp>
        <stp>MA</stp>
        <stp>InputChoice=Close,MAType=Sim,Period=21</stp>
        <stp>MA</stp>
        <stp>D</stp>
        <stp/>
        <stp>all</stp>
        <stp/>
        <stp/>
        <stp/>
        <stp>T</stp>
        <tr r="Q364" s="1"/>
      </tp>
      <tp>
        <v>28.086666666700001</v>
        <stp/>
        <stp>StudyData</stp>
        <stp>S.PFE</stp>
        <stp>MA</stp>
        <stp>InputChoice=Close,MAType=Sim,Period=21</stp>
        <stp>MA</stp>
        <stp>D</stp>
        <stp/>
        <stp>all</stp>
        <stp/>
        <stp/>
        <stp/>
        <stp>T</stp>
        <tr r="Q363" s="1"/>
      </tp>
      <tp t="s">
        <v/>
        <stp/>
        <stp>StudyData</stp>
        <stp>S.TSN</stp>
        <stp>PCB</stp>
        <stp>BaseType=Index,Index=1</stp>
        <stp>Close</stp>
        <stp>W</stp>
        <stp>0</stp>
        <stp>all</stp>
        <stp/>
        <stp/>
        <stp/>
        <stp>T</stp>
        <tr r="J449" s="1"/>
      </tp>
      <tp>
        <v>-11.056768558951962</v>
        <stp/>
        <stp>StudyData</stp>
        <stp>S.TSN</stp>
        <stp>PCB</stp>
        <stp>BaseType=Index,Index=1</stp>
        <stp>Close</stp>
        <stp>Q</stp>
        <stp>0</stp>
        <stp>all</stp>
        <stp/>
        <stp/>
        <stp/>
        <stp>T</stp>
        <tr r="L449" s="1"/>
      </tp>
      <tp t="s">
        <v/>
        <stp/>
        <stp>StudyData</stp>
        <stp>S.TXN</stp>
        <stp>PCB</stp>
        <stp>BaseType=Index,Index=1</stp>
        <stp>Close</stp>
        <stp>W</stp>
        <stp>0</stp>
        <stp>all</stp>
        <stp/>
        <stp/>
        <stp/>
        <stp>T</stp>
        <tr r="J452" s="1"/>
      </tp>
      <tp>
        <v>-6.7098332606434727</v>
        <stp/>
        <stp>StudyData</stp>
        <stp>S.TXN</stp>
        <stp>PCB</stp>
        <stp>BaseType=Index,Index=1</stp>
        <stp>Close</stp>
        <stp>Q</stp>
        <stp>0</stp>
        <stp>all</stp>
        <stp/>
        <stp/>
        <stp/>
        <stp>T</stp>
        <tr r="L452" s="1"/>
      </tp>
      <tp>
        <v>6.5769805680119449</v>
        <stp/>
        <stp>StudyData</stp>
        <stp>S.TXN</stp>
        <stp>PCB</stp>
        <stp>BaseType=Index,Index=1</stp>
        <stp>Close</stp>
        <stp>M</stp>
        <stp>0</stp>
        <stp>all</stp>
        <stp/>
        <stp/>
        <stp/>
        <stp>T</stp>
        <tr r="K452" s="1"/>
      </tp>
      <tp>
        <v>-13.135448652337089</v>
        <stp/>
        <stp>StudyData</stp>
        <stp>S.TSN</stp>
        <stp>PCB</stp>
        <stp>BaseType=Index,Index=1</stp>
        <stp>Close</stp>
        <stp>A</stp>
        <stp>0</stp>
        <stp>all</stp>
        <stp/>
        <stp/>
        <stp/>
        <stp>T</stp>
        <tr r="M449" s="1"/>
      </tp>
      <tp>
        <v>-7.6532462821907847</v>
        <stp/>
        <stp>StudyData</stp>
        <stp>S.TSN</stp>
        <stp>PCB</stp>
        <stp>BaseType=Index,Index=1</stp>
        <stp>Close</stp>
        <stp>M</stp>
        <stp>0</stp>
        <stp>all</stp>
        <stp/>
        <stp/>
        <stp/>
        <stp>T</stp>
        <tr r="K449" s="1"/>
      </tp>
      <tp>
        <v>60.280131419678355</v>
        <stp/>
        <stp>StudyData</stp>
        <stp>S.TXN</stp>
        <stp>PCB</stp>
        <stp>BaseType=Index,Index=1</stp>
        <stp>Close</stp>
        <stp>A</stp>
        <stp>0</stp>
        <stp>all</stp>
        <stp/>
        <stp/>
        <stp/>
        <stp>T</stp>
        <tr r="M452" s="1"/>
      </tp>
      <tp>
        <v>-0.4589519037137591</v>
        <stp/>
        <stp>StudyData</stp>
        <stp>S.HON</stp>
        <stp>PCB</stp>
        <stp>BaseType=Index,Index=1</stp>
        <stp>Close</stp>
        <stp>M</stp>
        <stp>0</stp>
        <stp>all</stp>
        <stp/>
        <stp/>
        <stp/>
        <stp>T</stp>
        <tr r="K227" s="1"/>
      </tp>
      <tp>
        <v>8.9497155159157362</v>
        <stp/>
        <stp>StudyData</stp>
        <stp>S.HON</stp>
        <stp>PCB</stp>
        <stp>BaseType=Index,Index=1</stp>
        <stp>Close</stp>
        <stp>A</stp>
        <stp>0</stp>
        <stp>all</stp>
        <stp/>
        <stp/>
        <stp/>
        <stp>T</stp>
        <tr r="M227" s="1"/>
      </tp>
      <tp>
        <v>-5.0692273336310825</v>
        <stp/>
        <stp>StudyData</stp>
        <stp>S.HON</stp>
        <stp>PCB</stp>
        <stp>BaseType=Index,Index=1</stp>
        <stp>Close</stp>
        <stp>Q</stp>
        <stp>0</stp>
        <stp>all</stp>
        <stp/>
        <stp/>
        <stp/>
        <stp>T</stp>
        <tr r="L227" s="1"/>
      </tp>
      <tp t="s">
        <v/>
        <stp/>
        <stp>StudyData</stp>
        <stp>S.HON</stp>
        <stp>PCB</stp>
        <stp>BaseType=Index,Index=1</stp>
        <stp>Close</stp>
        <stp>W</stp>
        <stp>0</stp>
        <stp>all</stp>
        <stp/>
        <stp/>
        <stp/>
        <stp>T</stp>
        <tr r="J227" s="1"/>
      </tp>
      <tp>
        <v>-20.087548638132287</v>
        <stp/>
        <stp>StudyData</stp>
        <stp>S.LEN</stp>
        <stp>PCB</stp>
        <stp>BaseType=Index,Index=1</stp>
        <stp>Close</stp>
        <stp>A</stp>
        <stp>0</stp>
        <stp>all</stp>
        <stp/>
        <stp/>
        <stp/>
        <stp>T</stp>
        <tr r="M279" s="1"/>
      </tp>
      <tp>
        <v>-4.0218146166101549</v>
        <stp/>
        <stp>StudyData</stp>
        <stp>S.LIN</stp>
        <stp>PCB</stp>
        <stp>BaseType=Index,Index=1</stp>
        <stp>Close</stp>
        <stp>M</stp>
        <stp>0</stp>
        <stp>all</stp>
        <stp/>
        <stp/>
        <stp/>
        <stp>T</stp>
        <tr r="K283" s="1"/>
      </tp>
      <tp>
        <v>-2.3302817738675468</v>
        <stp/>
        <stp>StudyData</stp>
        <stp>S.LEN</stp>
        <stp>PCB</stp>
        <stp>BaseType=Index,Index=1</stp>
        <stp>Close</stp>
        <stp>M</stp>
        <stp>0</stp>
        <stp>all</stp>
        <stp/>
        <stp/>
        <stp/>
        <stp>T</stp>
        <tr r="K279" s="1"/>
      </tp>
      <tp>
        <v>10.201927812565961</v>
        <stp/>
        <stp>StudyData</stp>
        <stp>S.LIN</stp>
        <stp>PCB</stp>
        <stp>BaseType=Index,Index=1</stp>
        <stp>Close</stp>
        <stp>A</stp>
        <stp>0</stp>
        <stp>all</stp>
        <stp/>
        <stp/>
        <stp/>
        <stp>T</stp>
        <tr r="M283" s="1"/>
      </tp>
      <tp>
        <v>-9.2164880097248201</v>
        <stp/>
        <stp>StudyData</stp>
        <stp>S.LEN</stp>
        <stp>PCB</stp>
        <stp>BaseType=Index,Index=1</stp>
        <stp>Close</stp>
        <stp>Q</stp>
        <stp>0</stp>
        <stp>all</stp>
        <stp/>
        <stp/>
        <stp/>
        <stp>T</stp>
        <tr r="L279" s="1"/>
      </tp>
      <tp t="s">
        <v/>
        <stp/>
        <stp>StudyData</stp>
        <stp>S.LEN</stp>
        <stp>PCB</stp>
        <stp>BaseType=Index,Index=1</stp>
        <stp>Close</stp>
        <stp>W</stp>
        <stp>0</stp>
        <stp>all</stp>
        <stp/>
        <stp/>
        <stp/>
        <stp>T</stp>
        <tr r="J279" s="1"/>
      </tp>
      <tp t="s">
        <v/>
        <stp/>
        <stp>StudyData</stp>
        <stp>S.LIN</stp>
        <stp>PCB</stp>
        <stp>BaseType=Index,Index=1</stp>
        <stp>Close</stp>
        <stp>W</stp>
        <stp>0</stp>
        <stp>all</stp>
        <stp/>
        <stp/>
        <stp/>
        <stp>T</stp>
        <tr r="J283" s="1"/>
      </tp>
      <tp>
        <v>-9.4519597641345943</v>
        <stp/>
        <stp>StudyData</stp>
        <stp>S.LIN</stp>
        <stp>PCB</stp>
        <stp>BaseType=Index,Index=1</stp>
        <stp>Close</stp>
        <stp>Q</stp>
        <stp>0</stp>
        <stp>all</stp>
        <stp/>
        <stp/>
        <stp/>
        <stp>T</stp>
        <tr r="L283" s="1"/>
      </tp>
      <tp>
        <v>-34.360790160268358</v>
        <stp/>
        <stp>StudyData</stp>
        <stp>S.ACN</stp>
        <stp>PCB</stp>
        <stp>BaseType=Index,Index=1</stp>
        <stp>Close</stp>
        <stp>A</stp>
        <stp>0</stp>
        <stp>all</stp>
        <stp/>
        <stp/>
        <stp/>
        <stp>T</stp>
        <tr r="M8" s="1"/>
      </tp>
      <tp>
        <v>-13.538815625777548</v>
        <stp/>
        <stp>StudyData</stp>
        <stp>S.AON</stp>
        <stp>PCB</stp>
        <stp>BaseType=Index,Index=1</stp>
        <stp>Close</stp>
        <stp>M</stp>
        <stp>0</stp>
        <stp>all</stp>
        <stp/>
        <stp/>
        <stp/>
        <stp>T</stp>
        <tr r="K35" s="1"/>
      </tp>
      <tp>
        <v>-7.1932967959527705</v>
        <stp/>
        <stp>StudyData</stp>
        <stp>S.ACN</stp>
        <stp>PCB</stp>
        <stp>BaseType=Index,Index=1</stp>
        <stp>Close</stp>
        <stp>M</stp>
        <stp>0</stp>
        <stp>all</stp>
        <stp/>
        <stp/>
        <stp/>
        <stp>T</stp>
        <tr r="K8" s="1"/>
      </tp>
      <tp>
        <v>-21.222511902063022</v>
        <stp/>
        <stp>StudyData</stp>
        <stp>S.AON</stp>
        <stp>PCB</stp>
        <stp>BaseType=Index,Index=1</stp>
        <stp>Close</stp>
        <stp>A</stp>
        <stp>0</stp>
        <stp>all</stp>
        <stp/>
        <stp/>
        <stp/>
        <stp>T</stp>
        <tr r="M35" s="1"/>
      </tp>
      <tp t="s">
        <v/>
        <stp/>
        <stp>StudyData</stp>
        <stp>S.ACN</stp>
        <stp>PCB</stp>
        <stp>BaseType=Index,Index=1</stp>
        <stp>Close</stp>
        <stp>W</stp>
        <stp>0</stp>
        <stp>all</stp>
        <stp/>
        <stp/>
        <stp/>
        <stp>T</stp>
        <tr r="J8" s="1"/>
      </tp>
      <tp>
        <v>41.522018643522998</v>
        <stp/>
        <stp>StudyData</stp>
        <stp>S.ACN</stp>
        <stp>PCB</stp>
        <stp>BaseType=Index,Index=1</stp>
        <stp>Close</stp>
        <stp>Q</stp>
        <stp>0</stp>
        <stp>all</stp>
        <stp/>
        <stp/>
        <stp/>
        <stp>T</stp>
        <tr r="L8" s="1"/>
      </tp>
      <tp>
        <v>-16.189815791853835</v>
        <stp/>
        <stp>StudyData</stp>
        <stp>S.AON</stp>
        <stp>PCB</stp>
        <stp>BaseType=Index,Index=1</stp>
        <stp>Close</stp>
        <stp>Q</stp>
        <stp>0</stp>
        <stp>all</stp>
        <stp/>
        <stp/>
        <stp/>
        <stp>T</stp>
        <tr r="L35" s="1"/>
      </tp>
      <tp t="s">
        <v/>
        <stp/>
        <stp>StudyData</stp>
        <stp>S.AON</stp>
        <stp>PCB</stp>
        <stp>BaseType=Index,Index=1</stp>
        <stp>Close</stp>
        <stp>W</stp>
        <stp>0</stp>
        <stp>all</stp>
        <stp/>
        <stp/>
        <stp/>
        <stp>T</stp>
        <tr r="J35" s="1"/>
      </tp>
      <tp>
        <v>38.216827124319813</v>
        <stp/>
        <stp>StudyData</stp>
        <stp>S.BEN</stp>
        <stp>PCB</stp>
        <stp>BaseType=Index,Index=1</stp>
        <stp>Close</stp>
        <stp>A</stp>
        <stp>0</stp>
        <stp>all</stp>
        <stp/>
        <stp/>
        <stp/>
        <stp>T</stp>
        <tr r="M59" s="1"/>
      </tp>
      <tp>
        <v>-3.30893118594435</v>
        <stp/>
        <stp>StudyData</stp>
        <stp>S.BEN</stp>
        <stp>PCB</stp>
        <stp>BaseType=Index,Index=1</stp>
        <stp>Close</stp>
        <stp>M</stp>
        <stp>0</stp>
        <stp>all</stp>
        <stp/>
        <stp/>
        <stp/>
        <stp>T</stp>
        <tr r="K59" s="1"/>
      </tp>
      <tp>
        <v>-0.75142771265404262</v>
        <stp/>
        <stp>StudyData</stp>
        <stp>S.BEN</stp>
        <stp>PCB</stp>
        <stp>BaseType=Index,Index=1</stp>
        <stp>Close</stp>
        <stp>Q</stp>
        <stp>0</stp>
        <stp>all</stp>
        <stp/>
        <stp/>
        <stp/>
        <stp>T</stp>
        <tr r="L59" s="1"/>
      </tp>
      <tp t="s">
        <v/>
        <stp/>
        <stp>StudyData</stp>
        <stp>S.BEN</stp>
        <stp>PCB</stp>
        <stp>BaseType=Index,Index=1</stp>
        <stp>Close</stp>
        <stp>W</stp>
        <stp>0</stp>
        <stp>all</stp>
        <stp/>
        <stp/>
        <stp/>
        <stp>T</stp>
        <tr r="J59" s="1"/>
      </tp>
      <tp>
        <v>3.2526049000281643</v>
        <stp/>
        <stp>StudyData</stp>
        <stp>S.ETN</stp>
        <stp>PCB</stp>
        <stp>BaseType=Index,Index=1</stp>
        <stp>Close</stp>
        <stp>Q</stp>
        <stp>0</stp>
        <stp>all</stp>
        <stp/>
        <stp/>
        <stp/>
        <stp>T</stp>
        <tr r="L169" s="1"/>
      </tp>
      <tp t="s">
        <v/>
        <stp/>
        <stp>StudyData</stp>
        <stp>S.ETN</stp>
        <stp>PCB</stp>
        <stp>BaseType=Index,Index=1</stp>
        <stp>Close</stp>
        <stp>W</stp>
        <stp>0</stp>
        <stp>all</stp>
        <stp/>
        <stp/>
        <stp/>
        <stp>T</stp>
        <tr r="J169" s="1"/>
      </tp>
      <tp>
        <v>38.136950174248859</v>
        <stp/>
        <stp>StudyData</stp>
        <stp>S.ETN</stp>
        <stp>PCB</stp>
        <stp>BaseType=Index,Index=1</stp>
        <stp>Close</stp>
        <stp>A</stp>
        <stp>0</stp>
        <stp>all</stp>
        <stp/>
        <stp/>
        <stp/>
        <stp>T</stp>
        <tr r="M169" s="1"/>
      </tp>
      <tp>
        <v>9.4804419229620844</v>
        <stp/>
        <stp>StudyData</stp>
        <stp>S.ETN</stp>
        <stp>PCB</stp>
        <stp>BaseType=Index,Index=1</stp>
        <stp>Close</stp>
        <stp>M</stp>
        <stp>0</stp>
        <stp>all</stp>
        <stp/>
        <stp/>
        <stp/>
        <stp>T</stp>
        <tr r="K169" s="1"/>
      </tp>
      <tp>
        <v>13.867376573088103</v>
        <stp/>
        <stp>StudyData</stp>
        <stp>S.DVN</stp>
        <stp>PCB</stp>
        <stp>BaseType=Index,Index=1</stp>
        <stp>Close</stp>
        <stp>Q</stp>
        <stp>0</stp>
        <stp>all</stp>
        <stp/>
        <stp/>
        <stp/>
        <stp>T</stp>
        <tr r="L150" s="1"/>
      </tp>
      <tp t="s">
        <v/>
        <stp/>
        <stp>StudyData</stp>
        <stp>S.DVN</stp>
        <stp>PCB</stp>
        <stp>BaseType=Index,Index=1</stp>
        <stp>Close</stp>
        <stp>W</stp>
        <stp>0</stp>
        <stp>all</stp>
        <stp/>
        <stp/>
        <stp/>
        <stp>T</stp>
        <tr r="J150" s="1"/>
      </tp>
      <tp>
        <v>28.446628446628448</v>
        <stp/>
        <stp>StudyData</stp>
        <stp>S.DVN</stp>
        <stp>PCB</stp>
        <stp>BaseType=Index,Index=1</stp>
        <stp>Close</stp>
        <stp>A</stp>
        <stp>0</stp>
        <stp>all</stp>
        <stp/>
        <stp/>
        <stp/>
        <stp>T</stp>
        <tr r="M150" s="1"/>
      </tp>
      <tp>
        <v>-3.0096887239744254</v>
        <stp/>
        <stp>StudyData</stp>
        <stp>S.DVN</stp>
        <stp>PCB</stp>
        <stp>BaseType=Index,Index=1</stp>
        <stp>Close</stp>
        <stp>M</stp>
        <stp>0</stp>
        <stp>all</stp>
        <stp/>
        <stp/>
        <stp/>
        <stp>T</stp>
        <tr r="K150" s="1"/>
      </tp>
      <tp t="s">
        <v/>
        <stp/>
        <stp>StudyData</stp>
        <stp>S.GPN</stp>
        <stp>PCB</stp>
        <stp>BaseType=Index,Index=1</stp>
        <stp>Close</stp>
        <stp>W</stp>
        <stp>0</stp>
        <stp>all</stp>
        <stp/>
        <stp/>
        <stp/>
        <stp>T</stp>
        <tr r="J215" s="1"/>
      </tp>
      <tp>
        <v>-20.485472600220671</v>
        <stp/>
        <stp>StudyData</stp>
        <stp>S.GEN</stp>
        <stp>PCB</stp>
        <stp>BaseType=Index,Index=1</stp>
        <stp>Close</stp>
        <stp>A</stp>
        <stp>0</stp>
        <stp>all</stp>
        <stp/>
        <stp/>
        <stp/>
        <stp>T</stp>
        <tr r="M204" s="1"/>
      </tp>
      <tp>
        <v>19.197905181918401</v>
        <stp/>
        <stp>StudyData</stp>
        <stp>S.GPN</stp>
        <stp>PCB</stp>
        <stp>BaseType=Index,Index=1</stp>
        <stp>Close</stp>
        <stp>Q</stp>
        <stp>0</stp>
        <stp>all</stp>
        <stp/>
        <stp/>
        <stp/>
        <stp>T</stp>
        <tr r="L215" s="1"/>
      </tp>
      <tp>
        <v>-30.258064516129028</v>
        <stp/>
        <stp>StudyData</stp>
        <stp>S.GEN</stp>
        <stp>PCB</stp>
        <stp>BaseType=Index,Index=1</stp>
        <stp>Close</stp>
        <stp>M</stp>
        <stp>0</stp>
        <stp>all</stp>
        <stp/>
        <stp/>
        <stp/>
        <stp>T</stp>
        <tr r="K204" s="1"/>
      </tp>
      <tp>
        <v>-13.137806347930894</v>
        <stp/>
        <stp>StudyData</stp>
        <stp>S.GEN</stp>
        <stp>PCB</stp>
        <stp>BaseType=Index,Index=1</stp>
        <stp>Close</stp>
        <stp>Q</stp>
        <stp>0</stp>
        <stp>all</stp>
        <stp/>
        <stp/>
        <stp/>
        <stp>T</stp>
        <tr r="L204" s="1"/>
      </tp>
      <tp t="s">
        <v/>
        <stp/>
        <stp>StudyData</stp>
        <stp>S.GEN</stp>
        <stp>PCB</stp>
        <stp>BaseType=Index,Index=1</stp>
        <stp>Close</stp>
        <stp>W</stp>
        <stp>0</stp>
        <stp>all</stp>
        <stp/>
        <stp/>
        <stp/>
        <stp>T</stp>
        <tr r="J204" s="1"/>
      </tp>
      <tp>
        <v>11.744186046511613</v>
        <stp/>
        <stp>StudyData</stp>
        <stp>S.GPN</stp>
        <stp>PCB</stp>
        <stp>BaseType=Index,Index=1</stp>
        <stp>Close</stp>
        <stp>A</stp>
        <stp>0</stp>
        <stp>all</stp>
        <stp/>
        <stp/>
        <stp/>
        <stp>T</stp>
        <tr r="M215" s="1"/>
      </tp>
      <tp>
        <v>-5.0082372322899529</v>
        <stp/>
        <stp>StudyData</stp>
        <stp>S.GPN</stp>
        <stp>PCB</stp>
        <stp>BaseType=Index,Index=1</stp>
        <stp>Close</stp>
        <stp>M</stp>
        <stp>0</stp>
        <stp>all</stp>
        <stp/>
        <stp/>
        <stp/>
        <stp>T</stp>
        <tr r="K215" s="1"/>
      </tp>
      <tp>
        <v>239.1219047619</v>
        <stp/>
        <stp>StudyData</stp>
        <stp>S.DGX</stp>
        <stp>MA</stp>
        <stp>InputChoice=Close,MAType=Sim,Period=21</stp>
        <stp>MA</stp>
        <stp>D</stp>
        <stp/>
        <stp>all</stp>
        <stp/>
        <stp/>
        <stp/>
        <stp>T</stp>
        <tr r="Q136" s="1"/>
      </tp>
      <tp>
        <v>214.7733333333</v>
        <stp/>
        <stp>StudyData</stp>
        <stp>S.PGR</stp>
        <stp>MA</stp>
        <stp>InputChoice=Close,MAType=Sim,Period=21</stp>
        <stp>MA</stp>
        <stp>D</stp>
        <stp/>
        <stp>all</stp>
        <stp/>
        <stp/>
        <stp/>
        <stp>T</stp>
        <tr r="Q366" s="1"/>
      </tp>
      <tp>
        <v>159.1071428571</v>
        <stp/>
        <stp>StudyData</stp>
        <stp>S.TGT</stp>
        <stp>MA</stp>
        <stp>InputChoice=Close,MAType=Sim,Period=21</stp>
        <stp>MA</stp>
        <stp>D</stp>
        <stp/>
        <stp>all</stp>
        <stp/>
        <stp/>
        <stp/>
        <stp>T</stp>
        <tr r="Q436" s="1"/>
      </tp>
      <tp>
        <v>38.957619047599998</v>
        <stp/>
        <stp>StudyData</stp>
        <stp>S.MGM</stp>
        <stp>MA</stp>
        <stp>InputChoice=Close,MAType=Sim,Period=21</stp>
        <stp>MA</stp>
        <stp>D</stp>
        <stp/>
        <stp>all</stp>
        <stp/>
        <stp/>
        <stp/>
        <stp>T</stp>
        <tr r="Q307" s="1"/>
      </tp>
      <tp>
        <v>-13.280370324033541</v>
        <stp/>
        <stp>StudyData</stp>
        <stp>S.YUM</stp>
        <stp>PCB</stp>
        <stp>BaseType=Index,Index=1</stp>
        <stp>Close</stp>
        <stp>Q</stp>
        <stp>0</stp>
        <stp>all</stp>
        <stp/>
        <stp/>
        <stp/>
        <stp>T</stp>
        <tr r="L501" s="1"/>
      </tp>
      <tp t="s">
        <v/>
        <stp/>
        <stp>StudyData</stp>
        <stp>S.YUM</stp>
        <stp>PCB</stp>
        <stp>BaseType=Index,Index=1</stp>
        <stp>Close</stp>
        <stp>W</stp>
        <stp>0</stp>
        <stp>all</stp>
        <stp/>
        <stp/>
        <stp/>
        <stp>T</stp>
        <tr r="J501" s="1"/>
      </tp>
      <tp>
        <v>-8.3619777895293534</v>
        <stp/>
        <stp>StudyData</stp>
        <stp>S.YUM</stp>
        <stp>PCB</stp>
        <stp>BaseType=Index,Index=1</stp>
        <stp>Close</stp>
        <stp>A</stp>
        <stp>0</stp>
        <stp>all</stp>
        <stp/>
        <stp/>
        <stp/>
        <stp>T</stp>
        <tr r="M501" s="1"/>
      </tp>
      <tp>
        <v>-9.5753701650251166</v>
        <stp/>
        <stp>StudyData</stp>
        <stp>S.YUM</stp>
        <stp>PCB</stp>
        <stp>BaseType=Index,Index=1</stp>
        <stp>Close</stp>
        <stp>M</stp>
        <stp>0</stp>
        <stp>all</stp>
        <stp/>
        <stp/>
        <stp/>
        <stp>T</stp>
        <tr r="K501" s="1"/>
      </tp>
      <tp>
        <v>-0.22367194780988731</v>
        <stp/>
        <stp>StudyData</stp>
        <stp>S.XOM</stp>
        <stp>PCB</stp>
        <stp>BaseType=Index,Index=1</stp>
        <stp>Close</stp>
        <stp>M</stp>
        <stp>0</stp>
        <stp>all</stp>
        <stp/>
        <stp/>
        <stp/>
        <stp>T</stp>
        <tr r="K498" s="1"/>
      </tp>
      <tp>
        <v>33.446900448728599</v>
        <stp/>
        <stp>StudyData</stp>
        <stp>S.XOM</stp>
        <stp>PCB</stp>
        <stp>BaseType=Index,Index=1</stp>
        <stp>Close</stp>
        <stp>A</stp>
        <stp>0</stp>
        <stp>all</stp>
        <stp/>
        <stp/>
        <stp/>
        <stp>T</stp>
        <tr r="M498" s="1"/>
      </tp>
      <tp>
        <v>17.459040374488008</v>
        <stp/>
        <stp>StudyData</stp>
        <stp>S.XOM</stp>
        <stp>PCB</stp>
        <stp>BaseType=Index,Index=1</stp>
        <stp>Close</stp>
        <stp>Q</stp>
        <stp>0</stp>
        <stp>all</stp>
        <stp/>
        <stp/>
        <stp/>
        <stp>T</stp>
        <tr r="L498" s="1"/>
      </tp>
      <tp t="s">
        <v/>
        <stp/>
        <stp>StudyData</stp>
        <stp>S.XOM</stp>
        <stp>PCB</stp>
        <stp>BaseType=Index,Index=1</stp>
        <stp>Close</stp>
        <stp>W</stp>
        <stp>0</stp>
        <stp>all</stp>
        <stp/>
        <stp/>
        <stp/>
        <stp>T</stp>
        <tr r="J498" s="1"/>
      </tp>
      <tp>
        <v>-5.1219126029132349</v>
        <stp/>
        <stp>StudyData</stp>
        <stp>S.PHM</stp>
        <stp>PCB</stp>
        <stp>BaseType=Index,Index=1</stp>
        <stp>Close</stp>
        <stp>M</stp>
        <stp>0</stp>
        <stp>all</stp>
        <stp/>
        <stp/>
        <stp/>
        <stp>T</stp>
        <tr r="K368" s="1"/>
      </tp>
      <tp>
        <v>2.208766842913187</v>
        <stp/>
        <stp>StudyData</stp>
        <stp>S.PHM</stp>
        <stp>PCB</stp>
        <stp>BaseType=Index,Index=1</stp>
        <stp>Close</stp>
        <stp>A</stp>
        <stp>0</stp>
        <stp>all</stp>
        <stp/>
        <stp/>
        <stp/>
        <stp>T</stp>
        <tr r="M368" s="1"/>
      </tp>
      <tp t="s">
        <v/>
        <stp/>
        <stp>StudyData</stp>
        <stp>S.PHM</stp>
        <stp>PCB</stp>
        <stp>BaseType=Index,Index=1</stp>
        <stp>Close</stp>
        <stp>W</stp>
        <stp>0</stp>
        <stp>all</stp>
        <stp/>
        <stp/>
        <stp/>
        <stp>T</stp>
        <tr r="J368" s="1"/>
      </tp>
      <tp>
        <v>-12.652139056920049</v>
        <stp/>
        <stp>StudyData</stp>
        <stp>S.PHM</stp>
        <stp>PCB</stp>
        <stp>BaseType=Index,Index=1</stp>
        <stp>Close</stp>
        <stp>Q</stp>
        <stp>0</stp>
        <stp>all</stp>
        <stp/>
        <stp/>
        <stp/>
        <stp>T</stp>
        <tr r="L368" s="1"/>
      </tp>
      <tp>
        <v>-7.7462641049100309</v>
        <stp/>
        <stp>StudyData</stp>
        <stp>S.SJM</stp>
        <stp>PCB</stp>
        <stp>BaseType=Index,Index=1</stp>
        <stp>Close</stp>
        <stp>M</stp>
        <stp>0</stp>
        <stp>all</stp>
        <stp/>
        <stp/>
        <stp/>
        <stp>T</stp>
        <tr r="K407" s="1"/>
      </tp>
      <tp>
        <v>23.709232184848172</v>
        <stp/>
        <stp>StudyData</stp>
        <stp>S.SJM</stp>
        <stp>PCB</stp>
        <stp>BaseType=Index,Index=1</stp>
        <stp>Close</stp>
        <stp>A</stp>
        <stp>0</stp>
        <stp>all</stp>
        <stp/>
        <stp/>
        <stp/>
        <stp>T</stp>
        <tr r="M407" s="1"/>
      </tp>
      <tp t="s">
        <v/>
        <stp/>
        <stp>StudyData</stp>
        <stp>S.SJM</stp>
        <stp>PCB</stp>
        <stp>BaseType=Index,Index=1</stp>
        <stp>Close</stp>
        <stp>W</stp>
        <stp>0</stp>
        <stp>all</stp>
        <stp/>
        <stp/>
        <stp/>
        <stp>T</stp>
        <tr r="J407" s="1"/>
      </tp>
      <tp>
        <v>7.5555555555555554</v>
        <stp/>
        <stp>StudyData</stp>
        <stp>S.SJM</stp>
        <stp>PCB</stp>
        <stp>BaseType=Index,Index=1</stp>
        <stp>Close</stp>
        <stp>Q</stp>
        <stp>0</stp>
        <stp>all</stp>
        <stp/>
        <stp/>
        <stp/>
        <stp>T</stp>
        <tr r="L407" s="1"/>
      </tp>
      <tp t="s">
        <v/>
        <stp/>
        <stp>StudyData</stp>
        <stp>S.WSM</stp>
        <stp>PCB</stp>
        <stp>BaseType=Index,Index=1</stp>
        <stp>Close</stp>
        <stp>W</stp>
        <stp>0</stp>
        <stp>all</stp>
        <stp/>
        <stp/>
        <stp/>
        <stp>T</stp>
        <tr r="J492" s="1"/>
      </tp>
      <tp>
        <v>-0.51480051480050992</v>
        <stp/>
        <stp>StudyData</stp>
        <stp>S.WSM</stp>
        <stp>PCB</stp>
        <stp>BaseType=Index,Index=1</stp>
        <stp>Close</stp>
        <stp>Q</stp>
        <stp>0</stp>
        <stp>all</stp>
        <stp/>
        <stp/>
        <stp/>
        <stp>T</stp>
        <tr r="L492" s="1"/>
      </tp>
      <tp>
        <v>29.850495548462963</v>
        <stp/>
        <stp>StudyData</stp>
        <stp>S.WSM</stp>
        <stp>PCB</stp>
        <stp>BaseType=Index,Index=1</stp>
        <stp>Close</stp>
        <stp>A</stp>
        <stp>0</stp>
        <stp>all</stp>
        <stp/>
        <stp/>
        <stp/>
        <stp>T</stp>
        <tr r="M492" s="1"/>
      </tp>
      <tp>
        <v>1.5991237677984691</v>
        <stp/>
        <stp>StudyData</stp>
        <stp>S.WSM</stp>
        <stp>PCB</stp>
        <stp>BaseType=Index,Index=1</stp>
        <stp>Close</stp>
        <stp>M</stp>
        <stp>0</stp>
        <stp>all</stp>
        <stp/>
        <stp/>
        <stp/>
        <stp>T</stp>
        <tr r="K492" s="1"/>
      </tp>
      <tp t="s">
        <v/>
        <stp/>
        <stp>StudyData</stp>
        <stp>S.IRM</stp>
        <stp>PCB</stp>
        <stp>BaseType=Index,Index=1</stp>
        <stp>Close</stp>
        <stp>W</stp>
        <stp>0</stp>
        <stp>all</stp>
        <stp/>
        <stp/>
        <stp/>
        <stp>T</stp>
        <tr r="J253" s="1"/>
      </tp>
      <tp>
        <v>-23.868201613719997</v>
        <stp/>
        <stp>StudyData</stp>
        <stp>S.IBM</stp>
        <stp>PCB</stp>
        <stp>BaseType=Index,Index=1</stp>
        <stp>Close</stp>
        <stp>A</stp>
        <stp>0</stp>
        <stp>all</stp>
        <stp/>
        <stp/>
        <stp/>
        <stp>T</stp>
        <tr r="M240" s="1"/>
      </tp>
      <tp>
        <v>-11.820125089066588</v>
        <stp/>
        <stp>StudyData</stp>
        <stp>S.IRM</stp>
        <stp>PCB</stp>
        <stp>BaseType=Index,Index=1</stp>
        <stp>Close</stp>
        <stp>Q</stp>
        <stp>0</stp>
        <stp>all</stp>
        <stp/>
        <stp/>
        <stp/>
        <stp>T</stp>
        <tr r="L253" s="1"/>
      </tp>
      <tp>
        <v>-3.5746354812502728</v>
        <stp/>
        <stp>StudyData</stp>
        <stp>S.IBM</stp>
        <stp>PCB</stp>
        <stp>BaseType=Index,Index=1</stp>
        <stp>Close</stp>
        <stp>M</stp>
        <stp>0</stp>
        <stp>all</stp>
        <stp/>
        <stp/>
        <stp/>
        <stp>T</stp>
        <tr r="K240" s="1"/>
      </tp>
      <tp t="s">
        <v/>
        <stp/>
        <stp>StudyData</stp>
        <stp>S.IBM</stp>
        <stp>PCB</stp>
        <stp>BaseType=Index,Index=1</stp>
        <stp>Close</stp>
        <stp>W</stp>
        <stp>0</stp>
        <stp>all</stp>
        <stp/>
        <stp/>
        <stp/>
        <stp>T</stp>
        <tr r="J240" s="1"/>
      </tp>
      <tp>
        <v>-19.807261477187865</v>
        <stp/>
        <stp>StudyData</stp>
        <stp>S.IBM</stp>
        <stp>PCB</stp>
        <stp>BaseType=Index,Index=1</stp>
        <stp>Close</stp>
        <stp>Q</stp>
        <stp>0</stp>
        <stp>all</stp>
        <stp/>
        <stp/>
        <stp/>
        <stp>T</stp>
        <tr r="L240" s="1"/>
      </tp>
      <tp>
        <v>34.273658830620846</v>
        <stp/>
        <stp>StudyData</stp>
        <stp>S.IRM</stp>
        <stp>PCB</stp>
        <stp>BaseType=Index,Index=1</stp>
        <stp>Close</stp>
        <stp>A</stp>
        <stp>0</stp>
        <stp>all</stp>
        <stp/>
        <stp/>
        <stp/>
        <stp>T</stp>
        <tr r="M253" s="1"/>
      </tp>
      <tp>
        <v>-3.4416991764196037</v>
        <stp/>
        <stp>StudyData</stp>
        <stp>S.IRM</stp>
        <stp>PCB</stp>
        <stp>BaseType=Index,Index=1</stp>
        <stp>Close</stp>
        <stp>M</stp>
        <stp>0</stp>
        <stp>all</stp>
        <stp/>
        <stp/>
        <stp/>
        <stp>T</stp>
        <tr r="K253" s="1"/>
      </tp>
      <tp>
        <v>-13.531205832031539</v>
        <stp/>
        <stp>StudyData</stp>
        <stp>S.HWM</stp>
        <stp>PCB</stp>
        <stp>BaseType=Index,Index=1</stp>
        <stp>Close</stp>
        <stp>Q</stp>
        <stp>0</stp>
        <stp>all</stp>
        <stp/>
        <stp/>
        <stp/>
        <stp>T</stp>
        <tr r="L238" s="1"/>
      </tp>
      <tp>
        <v>0.17874225869794561</v>
        <stp/>
        <stp>StudyData</stp>
        <stp>S.HUM</stp>
        <stp>PCB</stp>
        <stp>BaseType=Index,Index=1</stp>
        <stp>Close</stp>
        <stp>Q</stp>
        <stp>0</stp>
        <stp>all</stp>
        <stp/>
        <stp/>
        <stp/>
        <stp>T</stp>
        <tr r="L237" s="1"/>
      </tp>
      <tp t="s">
        <v/>
        <stp/>
        <stp>StudyData</stp>
        <stp>S.HUM</stp>
        <stp>PCB</stp>
        <stp>BaseType=Index,Index=1</stp>
        <stp>Close</stp>
        <stp>W</stp>
        <stp>0</stp>
        <stp>all</stp>
        <stp/>
        <stp/>
        <stp/>
        <stp>T</stp>
        <tr r="J237" s="1"/>
      </tp>
      <tp t="s">
        <v/>
        <stp/>
        <stp>StudyData</stp>
        <stp>S.HWM</stp>
        <stp>PCB</stp>
        <stp>BaseType=Index,Index=1</stp>
        <stp>Close</stp>
        <stp>W</stp>
        <stp>0</stp>
        <stp>all</stp>
        <stp/>
        <stp/>
        <stp/>
        <stp>T</stp>
        <tr r="J238" s="1"/>
      </tp>
      <tp>
        <v>13.393815237537805</v>
        <stp/>
        <stp>StudyData</stp>
        <stp>S.HWM</stp>
        <stp>PCB</stp>
        <stp>BaseType=Index,Index=1</stp>
        <stp>Close</stp>
        <stp>A</stp>
        <stp>0</stp>
        <stp>all</stp>
        <stp/>
        <stp/>
        <stp/>
        <stp>T</stp>
        <tr r="M238" s="1"/>
      </tp>
      <tp>
        <v>55.362511224768681</v>
        <stp/>
        <stp>StudyData</stp>
        <stp>S.HUM</stp>
        <stp>PCB</stp>
        <stp>BaseType=Index,Index=1</stp>
        <stp>Close</stp>
        <stp>A</stp>
        <stp>0</stp>
        <stp>all</stp>
        <stp/>
        <stp/>
        <stp/>
        <stp>T</stp>
        <tr r="M237" s="1"/>
      </tp>
      <tp>
        <v>-5.090834864258011</v>
        <stp/>
        <stp>StudyData</stp>
        <stp>S.HWM</stp>
        <stp>PCB</stp>
        <stp>BaseType=Index,Index=1</stp>
        <stp>Close</stp>
        <stp>M</stp>
        <stp>0</stp>
        <stp>all</stp>
        <stp/>
        <stp/>
        <stp/>
        <stp>T</stp>
        <tr r="K238" s="1"/>
      </tp>
      <tp>
        <v>3.835816611434383</v>
        <stp/>
        <stp>StudyData</stp>
        <stp>S.HUM</stp>
        <stp>PCB</stp>
        <stp>BaseType=Index,Index=1</stp>
        <stp>Close</stp>
        <stp>M</stp>
        <stp>0</stp>
        <stp>all</stp>
        <stp/>
        <stp/>
        <stp/>
        <stp>T</stp>
        <tr r="K237" s="1"/>
      </tp>
      <tp>
        <v>-5.3563897089835493</v>
        <stp/>
        <stp>StudyData</stp>
        <stp>S.KIM</stp>
        <stp>PCB</stp>
        <stp>BaseType=Index,Index=1</stp>
        <stp>Close</stp>
        <stp>M</stp>
        <stp>0</stp>
        <stp>all</stp>
        <stp/>
        <stp/>
        <stp/>
        <stp>T</stp>
        <tr r="K269" s="1"/>
      </tp>
      <tp>
        <v>10.705476073014315</v>
        <stp/>
        <stp>StudyData</stp>
        <stp>S.KIM</stp>
        <stp>PCB</stp>
        <stp>BaseType=Index,Index=1</stp>
        <stp>Close</stp>
        <stp>A</stp>
        <stp>0</stp>
        <stp>all</stp>
        <stp/>
        <stp/>
        <stp/>
        <stp>T</stp>
        <tr r="M269" s="1"/>
      </tp>
      <tp t="s">
        <v/>
        <stp/>
        <stp>StudyData</stp>
        <stp>S.KIM</stp>
        <stp>PCB</stp>
        <stp>BaseType=Index,Index=1</stp>
        <stp>Close</stp>
        <stp>W</stp>
        <stp>0</stp>
        <stp>all</stp>
        <stp/>
        <stp/>
        <stp/>
        <stp>T</stp>
        <tr r="J269" s="1"/>
      </tp>
      <tp>
        <v>-11.479289940828401</v>
        <stp/>
        <stp>StudyData</stp>
        <stp>S.KIM</stp>
        <stp>PCB</stp>
        <stp>BaseType=Index,Index=1</stp>
        <stp>Close</stp>
        <stp>Q</stp>
        <stp>0</stp>
        <stp>all</stp>
        <stp/>
        <stp/>
        <stp/>
        <stp>T</stp>
        <tr r="L269" s="1"/>
      </tp>
      <tp t="s">
        <v/>
        <stp/>
        <stp>StudyData</stp>
        <stp>S.JPM</stp>
        <stp>PCB</stp>
        <stp>BaseType=Index,Index=1</stp>
        <stp>Close</stp>
        <stp>W</stp>
        <stp>0</stp>
        <stp>all</stp>
        <stp/>
        <stp/>
        <stp/>
        <stp>T</stp>
        <tr r="J264" s="1"/>
      </tp>
      <tp>
        <v>4.8055479180032439</v>
        <stp/>
        <stp>StudyData</stp>
        <stp>S.JPM</stp>
        <stp>PCB</stp>
        <stp>BaseType=Index,Index=1</stp>
        <stp>Close</stp>
        <stp>Q</stp>
        <stp>0</stp>
        <stp>all</stp>
        <stp/>
        <stp/>
        <stp/>
        <stp>T</stp>
        <tr r="L264" s="1"/>
      </tp>
      <tp>
        <v>6.4676308112469663</v>
        <stp/>
        <stp>StudyData</stp>
        <stp>S.JPM</stp>
        <stp>PCB</stp>
        <stp>BaseType=Index,Index=1</stp>
        <stp>Close</stp>
        <stp>A</stp>
        <stp>0</stp>
        <stp>all</stp>
        <stp/>
        <stp/>
        <stp/>
        <stp>T</stp>
        <tr r="M264" s="1"/>
      </tp>
      <tp>
        <v>-3.6402449300601032</v>
        <stp/>
        <stp>StudyData</stp>
        <stp>S.JPM</stp>
        <stp>PCB</stp>
        <stp>BaseType=Index,Index=1</stp>
        <stp>Close</stp>
        <stp>M</stp>
        <stp>0</stp>
        <stp>all</stp>
        <stp/>
        <stp/>
        <stp/>
        <stp>T</stp>
        <tr r="K264" s="1"/>
      </tp>
      <tp>
        <v>-10.715264456015356</v>
        <stp/>
        <stp>StudyData</stp>
        <stp>S.MGM</stp>
        <stp>PCB</stp>
        <stp>BaseType=Index,Index=1</stp>
        <stp>Close</stp>
        <stp>A</stp>
        <stp>0</stp>
        <stp>all</stp>
        <stp/>
        <stp/>
        <stp/>
        <stp>T</stp>
        <tr r="M307" s="1"/>
      </tp>
      <tp>
        <v>-6.6319645267013749</v>
        <stp/>
        <stp>StudyData</stp>
        <stp>S.MLM</stp>
        <stp>PCB</stp>
        <stp>BaseType=Index,Index=1</stp>
        <stp>Close</stp>
        <stp>M</stp>
        <stp>0</stp>
        <stp>all</stp>
        <stp/>
        <stp/>
        <stp/>
        <stp>T</stp>
        <tr r="K309" s="1"/>
      </tp>
      <tp>
        <v>-1.3268928592213241</v>
        <stp/>
        <stp>StudyData</stp>
        <stp>S.MMM</stp>
        <stp>PCB</stp>
        <stp>BaseType=Index,Index=1</stp>
        <stp>Close</stp>
        <stp>M</stp>
        <stp>0</stp>
        <stp>all</stp>
        <stp/>
        <stp/>
        <stp/>
        <stp>T</stp>
        <tr r="K310" s="1"/>
      </tp>
      <tp>
        <v>-22.220794655189021</v>
        <stp/>
        <stp>StudyData</stp>
        <stp>S.MLM</stp>
        <stp>PCB</stp>
        <stp>BaseType=Index,Index=1</stp>
        <stp>Close</stp>
        <stp>A</stp>
        <stp>0</stp>
        <stp>all</stp>
        <stp/>
        <stp/>
        <stp/>
        <stp>T</stp>
        <tr r="M309" s="1"/>
      </tp>
      <tp>
        <v>5.9025608994378613</v>
        <stp/>
        <stp>StudyData</stp>
        <stp>S.MMM</stp>
        <stp>PCB</stp>
        <stp>BaseType=Index,Index=1</stp>
        <stp>Close</stp>
        <stp>A</stp>
        <stp>0</stp>
        <stp>all</stp>
        <stp/>
        <stp/>
        <stp/>
        <stp>T</stp>
        <tr r="M310" s="1"/>
      </tp>
      <tp>
        <v>-21.228239845261125</v>
        <stp/>
        <stp>StudyData</stp>
        <stp>S.MGM</stp>
        <stp>PCB</stp>
        <stp>BaseType=Index,Index=1</stp>
        <stp>Close</stp>
        <stp>M</stp>
        <stp>0</stp>
        <stp>all</stp>
        <stp/>
        <stp/>
        <stp/>
        <stp>T</stp>
        <tr r="K307" s="1"/>
      </tp>
      <tp>
        <v>-31.855260405772857</v>
        <stp/>
        <stp>StudyData</stp>
        <stp>S.MGM</stp>
        <stp>PCB</stp>
        <stp>BaseType=Index,Index=1</stp>
        <stp>Close</stp>
        <stp>Q</stp>
        <stp>0</stp>
        <stp>all</stp>
        <stp/>
        <stp/>
        <stp/>
        <stp>T</stp>
        <tr r="L307" s="1"/>
      </tp>
      <tp t="s">
        <v/>
        <stp/>
        <stp>StudyData</stp>
        <stp>S.MGM</stp>
        <stp>PCB</stp>
        <stp>BaseType=Index,Index=1</stp>
        <stp>Close</stp>
        <stp>W</stp>
        <stp>0</stp>
        <stp>all</stp>
        <stp/>
        <stp/>
        <stp/>
        <stp>T</stp>
        <tr r="J307" s="1"/>
      </tp>
      <tp>
        <v>-16.022195248829554</v>
        <stp/>
        <stp>StudyData</stp>
        <stp>S.MLM</stp>
        <stp>PCB</stp>
        <stp>BaseType=Index,Index=1</stp>
        <stp>Close</stp>
        <stp>Q</stp>
        <stp>0</stp>
        <stp>all</stp>
        <stp/>
        <stp/>
        <stp/>
        <stp>T</stp>
        <tr r="L309" s="1"/>
      </tp>
      <tp>
        <v>4.7186708665307977</v>
        <stp/>
        <stp>StudyData</stp>
        <stp>S.MMM</stp>
        <stp>PCB</stp>
        <stp>BaseType=Index,Index=1</stp>
        <stp>Close</stp>
        <stp>Q</stp>
        <stp>0</stp>
        <stp>all</stp>
        <stp/>
        <stp/>
        <stp/>
        <stp>T</stp>
        <tr r="L310" s="1"/>
      </tp>
      <tp t="s">
        <v/>
        <stp/>
        <stp>StudyData</stp>
        <stp>S.MLM</stp>
        <stp>PCB</stp>
        <stp>BaseType=Index,Index=1</stp>
        <stp>Close</stp>
        <stp>W</stp>
        <stp>0</stp>
        <stp>all</stp>
        <stp/>
        <stp/>
        <stp/>
        <stp>T</stp>
        <tr r="J309" s="1"/>
      </tp>
      <tp t="s">
        <v/>
        <stp/>
        <stp>StudyData</stp>
        <stp>S.MMM</stp>
        <stp>PCB</stp>
        <stp>BaseType=Index,Index=1</stp>
        <stp>Close</stp>
        <stp>W</stp>
        <stp>0</stp>
        <stp>all</stp>
        <stp/>
        <stp/>
        <stp/>
        <stp>T</stp>
        <tr r="J310" s="1"/>
      </tp>
      <tp>
        <v>21.612418627941906</v>
        <stp/>
        <stp>StudyData</stp>
        <stp>S.NEM</stp>
        <stp>PCB</stp>
        <stp>BaseType=Index,Index=1</stp>
        <stp>Close</stp>
        <stp>A</stp>
        <stp>0</stp>
        <stp>all</stp>
        <stp/>
        <stp/>
        <stp/>
        <stp>T</stp>
        <tr r="M331" s="1"/>
      </tp>
      <tp>
        <v>-3.6728541964144026</v>
        <stp/>
        <stp>StudyData</stp>
        <stp>S.NEM</stp>
        <stp>PCB</stp>
        <stp>BaseType=Index,Index=1</stp>
        <stp>Close</stp>
        <stp>M</stp>
        <stp>0</stp>
        <stp>all</stp>
        <stp/>
        <stp/>
        <stp/>
        <stp>T</stp>
        <tr r="K331" s="1"/>
      </tp>
      <tp>
        <v>30.010706638115629</v>
        <stp/>
        <stp>StudyData</stp>
        <stp>S.NEM</stp>
        <stp>PCB</stp>
        <stp>BaseType=Index,Index=1</stp>
        <stp>Close</stp>
        <stp>Q</stp>
        <stp>0</stp>
        <stp>all</stp>
        <stp/>
        <stp/>
        <stp/>
        <stp>T</stp>
        <tr r="L331" s="1"/>
      </tp>
      <tp t="s">
        <v/>
        <stp/>
        <stp>StudyData</stp>
        <stp>S.NEM</stp>
        <stp>PCB</stp>
        <stp>BaseType=Index,Index=1</stp>
        <stp>Close</stp>
        <stp>W</stp>
        <stp>0</stp>
        <stp>all</stp>
        <stp/>
        <stp/>
        <stp/>
        <stp>T</stp>
        <tr r="J331" s="1"/>
      </tp>
      <tp>
        <v>41.102800487041229</v>
        <stp/>
        <stp>StudyData</stp>
        <stp>S.ADM</stp>
        <stp>PCB</stp>
        <stp>BaseType=Index,Index=1</stp>
        <stp>Close</stp>
        <stp>A</stp>
        <stp>0</stp>
        <stp>all</stp>
        <stp/>
        <stp/>
        <stp/>
        <stp>T</stp>
        <tr r="M11" s="1"/>
      </tp>
      <tp>
        <v>-0.20912781399926397</v>
        <stp/>
        <stp>StudyData</stp>
        <stp>S.ADM</stp>
        <stp>PCB</stp>
        <stp>BaseType=Index,Index=1</stp>
        <stp>Close</stp>
        <stp>M</stp>
        <stp>0</stp>
        <stp>all</stp>
        <stp/>
        <stp/>
        <stp/>
        <stp>T</stp>
        <tr r="K11" s="1"/>
      </tp>
      <tp>
        <v>6.1780104712041863</v>
        <stp/>
        <stp>StudyData</stp>
        <stp>S.ADM</stp>
        <stp>PCB</stp>
        <stp>BaseType=Index,Index=1</stp>
        <stp>Close</stp>
        <stp>Q</stp>
        <stp>0</stp>
        <stp>all</stp>
        <stp/>
        <stp/>
        <stp/>
        <stp>T</stp>
        <tr r="L11" s="1"/>
      </tp>
      <tp t="s">
        <v/>
        <stp/>
        <stp>StudyData</stp>
        <stp>S.ADM</stp>
        <stp>PCB</stp>
        <stp>BaseType=Index,Index=1</stp>
        <stp>Close</stp>
        <stp>W</stp>
        <stp>0</stp>
        <stp>all</stp>
        <stp/>
        <stp/>
        <stp/>
        <stp>T</stp>
        <tr r="J11" s="1"/>
      </tp>
      <tp t="s">
        <v/>
        <stp/>
        <stp>StudyData</stp>
        <stp>S.CRM</stp>
        <stp>PCB</stp>
        <stp>BaseType=Index,Index=1</stp>
        <stp>Close</stp>
        <stp>W</stp>
        <stp>0</stp>
        <stp>all</stp>
        <stp/>
        <stp/>
        <stp/>
        <stp>T</stp>
        <tr r="J116" s="1"/>
      </tp>
      <tp>
        <v>49.380824715945373</v>
        <stp/>
        <stp>StudyData</stp>
        <stp>S.CRM</stp>
        <stp>PCB</stp>
        <stp>BaseType=Index,Index=1</stp>
        <stp>Close</stp>
        <stp>Q</stp>
        <stp>0</stp>
        <stp>all</stp>
        <stp/>
        <stp/>
        <stp/>
        <stp>T</stp>
        <tr r="L116" s="1"/>
      </tp>
      <tp>
        <v>-11.660563965120234</v>
        <stp/>
        <stp>StudyData</stp>
        <stp>S.CRM</stp>
        <stp>PCB</stp>
        <stp>BaseType=Index,Index=1</stp>
        <stp>Close</stp>
        <stp>A</stp>
        <stp>0</stp>
        <stp>all</stp>
        <stp/>
        <stp/>
        <stp/>
        <stp>T</stp>
        <tr r="M116" s="1"/>
      </tp>
      <tp>
        <v>-9.1325619321270519</v>
        <stp/>
        <stp>StudyData</stp>
        <stp>S.CRM</stp>
        <stp>PCB</stp>
        <stp>BaseType=Index,Index=1</stp>
        <stp>Close</stp>
        <stp>M</stp>
        <stp>0</stp>
        <stp>all</stp>
        <stp/>
        <stp/>
        <stp/>
        <stp>T</stp>
        <tr r="K116" s="1"/>
      </tp>
      <tp>
        <v>183.04238095240001</v>
        <stp/>
        <stp>StudyData</stp>
        <stp>S.BDX</stp>
        <stp>MA</stp>
        <stp>InputChoice=Close,MAType=Sim,Period=21</stp>
        <stp>MA</stp>
        <stp>D</stp>
        <stp/>
        <stp>all</stp>
        <stp/>
        <stp/>
        <stp/>
        <stp>T</stp>
        <tr r="Q57" s="1"/>
      </tp>
      <tp>
        <v>307.6280952381</v>
        <stp/>
        <stp>StudyData</stp>
        <stp>S.FDX</stp>
        <stp>MA</stp>
        <stp>InputChoice=Close,MAType=Sim,Period=21</stp>
        <stp>MA</stp>
        <stp>D</stp>
        <stp/>
        <stp>all</stp>
        <stp/>
        <stp/>
        <stp/>
        <stp>T</stp>
        <tr r="Q183" s="1"/>
      </tp>
      <tp>
        <v>607.44047619050002</v>
        <stp/>
        <stp>StudyData</stp>
        <stp>S.TDY</stp>
        <stp>MA</stp>
        <stp>InputChoice=Close,MAType=Sim,Period=21</stp>
        <stp>MA</stp>
        <stp>D</stp>
        <stp/>
        <stp>all</stp>
        <stp/>
        <stp/>
        <stp/>
        <stp>T</stp>
        <tr r="Q431" s="1"/>
      </tp>
      <tp>
        <v>35.135714285699997</v>
        <stp/>
        <stp>StudyData</stp>
        <stp>S.UDR</stp>
        <stp>MA</stp>
        <stp>InputChoice=Close,MAType=Sim,Period=21</stp>
        <stp>MA</stp>
        <stp>D</stp>
        <stp/>
        <stp>all</stp>
        <stp/>
        <stp/>
        <stp/>
        <stp>T</stp>
        <tr r="Q457" s="1"/>
      </tp>
      <tp>
        <v>285.24952380949998</v>
        <stp/>
        <stp>StudyData</stp>
        <stp>S.FDS</stp>
        <stp>MA</stp>
        <stp>InputChoice=Close,MAType=Sim,Period=21</stp>
        <stp>MA</stp>
        <stp>D</stp>
        <stp/>
        <stp>all</stp>
        <stp/>
        <stp/>
        <stp/>
        <stp>T</stp>
        <tr r="Q182" s="1"/>
      </tp>
      <tp>
        <v>31.780952380999999</v>
        <stp/>
        <stp>StudyData</stp>
        <stp>S.KDP</stp>
        <stp>MA</stp>
        <stp>InputChoice=Close,MAType=Sim,Period=21</stp>
        <stp>MA</stp>
        <stp>D</stp>
        <stp/>
        <stp>all</stp>
        <stp/>
        <stp/>
        <stp/>
        <stp>T</stp>
        <tr r="Q265" s="1"/>
      </tp>
      <tp>
        <v>272.93952380949997</v>
        <stp/>
        <stp>StudyData</stp>
        <stp>S.ADP</stp>
        <stp>MA</stp>
        <stp>InputChoice=Close,MAType=Sim,Period=21</stp>
        <stp>MA</stp>
        <stp>D</stp>
        <stp/>
        <stp>all</stp>
        <stp/>
        <stp/>
        <stp/>
        <stp>T</stp>
        <tr r="Q12" s="1"/>
      </tp>
      <tp>
        <v>147.09</v>
        <stp/>
        <stp>StudyData</stp>
        <stp>S.CDW</stp>
        <stp>MA</stp>
        <stp>InputChoice=Close,MAType=Sim,Period=21</stp>
        <stp>MA</stp>
        <stp>D</stp>
        <stp/>
        <stp>all</stp>
        <stp/>
        <stp/>
        <stp/>
        <stp>T</stp>
        <tr r="Q85" s="1"/>
      </tp>
      <tp>
        <v>91.566190476200006</v>
        <stp/>
        <stp>StudyData</stp>
        <stp>S.MDT</stp>
        <stp>MA</stp>
        <stp>InputChoice=Close,MAType=Sim,Period=21</stp>
        <stp>MA</stp>
        <stp>D</stp>
        <stp/>
        <stp>all</stp>
        <stp/>
        <stp/>
        <stp/>
        <stp>T</stp>
        <tr r="Q304" s="1"/>
      </tp>
      <tp>
        <v>370.1138095238</v>
        <stp/>
        <stp>StudyData</stp>
        <stp>S.ADI</stp>
        <stp>MA</stp>
        <stp>InputChoice=Close,MAType=Sim,Period=21</stp>
        <stp>MA</stp>
        <stp>D</stp>
        <stp/>
        <stp>all</stp>
        <stp/>
        <stp/>
        <stp/>
        <stp>T</stp>
        <tr r="Q10" s="1"/>
      </tp>
      <tp>
        <v>84.273333333300002</v>
        <stp/>
        <stp>StudyData</stp>
        <stp>S.ADM</stp>
        <stp>MA</stp>
        <stp>InputChoice=Close,MAType=Sim,Period=21</stp>
        <stp>MA</stp>
        <stp>D</stp>
        <stp/>
        <stp>all</stp>
        <stp/>
        <stp/>
        <stp/>
        <stp>T</stp>
        <tr r="Q11" s="1"/>
      </tp>
      <tp>
        <v>450.35952380949999</v>
        <stp/>
        <stp>StudyData</stp>
        <stp>S.WDC</stp>
        <stp>MA</stp>
        <stp>InputChoice=Close,MAType=Sim,Period=21</stp>
        <stp>MA</stp>
        <stp>D</stp>
        <stp/>
        <stp>all</stp>
        <stp/>
        <stp/>
        <stp/>
        <stp>T</stp>
        <tr r="Q484" s="1"/>
      </tp>
      <tp>
        <v>1125.1685714286</v>
        <stp/>
        <stp>StudyData</stp>
        <stp>S.TDG</stp>
        <stp>MA</stp>
        <stp>InputChoice=Close,MAType=Sim,Period=21</stp>
        <stp>MA</stp>
        <stp>D</stp>
        <stp/>
        <stp>all</stp>
        <stp/>
        <stp/>
        <stp/>
        <stp>T</stp>
        <tr r="Q430" s="1"/>
      </tp>
      <tp>
        <v>-5.4968860005415685</v>
        <stp/>
        <stp>StudyData</stp>
        <stp>S.XEL</stp>
        <stp>PCB</stp>
        <stp>BaseType=Index,Index=1</stp>
        <stp>Close</stp>
        <stp>A</stp>
        <stp>0</stp>
        <stp>all</stp>
        <stp/>
        <stp/>
        <stp/>
        <stp>T</stp>
        <tr r="M497" s="1"/>
      </tp>
      <tp t="s">
        <v/>
        <stp/>
        <stp>StudyData</stp>
        <stp>S.XYL</stp>
        <stp>PCB</stp>
        <stp>BaseType=Index,Index=1</stp>
        <stp>Close</stp>
        <stp>W</stp>
        <stp>0</stp>
        <stp>all</stp>
        <stp/>
        <stp/>
        <stp/>
        <stp>T</stp>
        <tr r="J499" s="1"/>
      </tp>
      <tp>
        <v>-7.7817413132514215</v>
        <stp/>
        <stp>StudyData</stp>
        <stp>S.XEL</stp>
        <stp>PCB</stp>
        <stp>BaseType=Index,Index=1</stp>
        <stp>Close</stp>
        <stp>M</stp>
        <stp>0</stp>
        <stp>all</stp>
        <stp/>
        <stp/>
        <stp/>
        <stp>T</stp>
        <tr r="K497" s="1"/>
      </tp>
      <tp>
        <v>-13.17993401573472</v>
        <stp/>
        <stp>StudyData</stp>
        <stp>S.XYL</stp>
        <stp>PCB</stp>
        <stp>BaseType=Index,Index=1</stp>
        <stp>Close</stp>
        <stp>Q</stp>
        <stp>0</stp>
        <stp>all</stp>
        <stp/>
        <stp/>
        <stp/>
        <stp>T</stp>
        <tr r="L499" s="1"/>
      </tp>
      <tp>
        <v>-13.075965130759652</v>
        <stp/>
        <stp>StudyData</stp>
        <stp>S.XEL</stp>
        <stp>PCB</stp>
        <stp>BaseType=Index,Index=1</stp>
        <stp>Close</stp>
        <stp>Q</stp>
        <stp>0</stp>
        <stp>all</stp>
        <stp/>
        <stp/>
        <stp/>
        <stp>T</stp>
        <tr r="L497" s="1"/>
      </tp>
      <tp>
        <v>-6.7932067932067968</v>
        <stp/>
        <stp>StudyData</stp>
        <stp>S.XYL</stp>
        <stp>PCB</stp>
        <stp>BaseType=Index,Index=1</stp>
        <stp>Close</stp>
        <stp>M</stp>
        <stp>0</stp>
        <stp>all</stp>
        <stp/>
        <stp/>
        <stp/>
        <stp>T</stp>
        <tr r="K499" s="1"/>
      </tp>
      <tp t="s">
        <v/>
        <stp/>
        <stp>StudyData</stp>
        <stp>S.XEL</stp>
        <stp>PCB</stp>
        <stp>BaseType=Index,Index=1</stp>
        <stp>Close</stp>
        <stp>W</stp>
        <stp>0</stp>
        <stp>all</stp>
        <stp/>
        <stp/>
        <stp/>
        <stp>T</stp>
        <tr r="J497" s="1"/>
      </tp>
      <tp>
        <v>-24.636510500807759</v>
        <stp/>
        <stp>StudyData</stp>
        <stp>S.XYL</stp>
        <stp>PCB</stp>
        <stp>BaseType=Index,Index=1</stp>
        <stp>Close</stp>
        <stp>A</stp>
        <stp>0</stp>
        <stp>all</stp>
        <stp/>
        <stp/>
        <stp/>
        <stp>T</stp>
        <tr r="M499" s="1"/>
      </tp>
      <tp t="s">
        <v/>
        <stp/>
        <stp>StudyData</stp>
        <stp>S.PPL</stp>
        <stp>PCB</stp>
        <stp>BaseType=Index,Index=1</stp>
        <stp>Close</stp>
        <stp>W</stp>
        <stp>0</stp>
        <stp>all</stp>
        <stp/>
        <stp/>
        <stp/>
        <stp>T</stp>
        <tr r="J378" s="1"/>
      </tp>
      <tp>
        <v>-11.884456671251719</v>
        <stp/>
        <stp>StudyData</stp>
        <stp>S.PPL</stp>
        <stp>PCB</stp>
        <stp>BaseType=Index,Index=1</stp>
        <stp>Close</stp>
        <stp>Q</stp>
        <stp>0</stp>
        <stp>all</stp>
        <stp/>
        <stp/>
        <stp/>
        <stp>T</stp>
        <tr r="L378" s="1"/>
      </tp>
      <tp>
        <v>-8.5379782981153678</v>
        <stp/>
        <stp>StudyData</stp>
        <stp>S.PPL</stp>
        <stp>PCB</stp>
        <stp>BaseType=Index,Index=1</stp>
        <stp>Close</stp>
        <stp>A</stp>
        <stp>0</stp>
        <stp>all</stp>
        <stp/>
        <stp/>
        <stp/>
        <stp>T</stp>
        <tr r="M378" s="1"/>
      </tp>
      <tp>
        <v>-6.1529446234983922</v>
        <stp/>
        <stp>StudyData</stp>
        <stp>S.PPL</stp>
        <stp>PCB</stp>
        <stp>BaseType=Index,Index=1</stp>
        <stp>Close</stp>
        <stp>M</stp>
        <stp>0</stp>
        <stp>all</stp>
        <stp/>
        <stp/>
        <stp/>
        <stp>T</stp>
        <tr r="K378" s="1"/>
      </tp>
      <tp>
        <v>-12.985802380610927</v>
        <stp/>
        <stp>StudyData</stp>
        <stp>S.RCL</stp>
        <stp>PCB</stp>
        <stp>BaseType=Index,Index=1</stp>
        <stp>Close</stp>
        <stp>A</stp>
        <stp>0</stp>
        <stp>all</stp>
        <stp/>
        <stp/>
        <stp/>
        <stp>T</stp>
        <tr r="M388" s="1"/>
      </tp>
      <tp>
        <v>-16.745217632381479</v>
        <stp/>
        <stp>StudyData</stp>
        <stp>S.ROL</stp>
        <stp>PCB</stp>
        <stp>BaseType=Index,Index=1</stp>
        <stp>Close</stp>
        <stp>M</stp>
        <stp>0</stp>
        <stp>all</stp>
        <stp/>
        <stp/>
        <stp/>
        <stp>T</stp>
        <tr r="K397" s="1"/>
      </tp>
      <tp>
        <v>-9.6896628711765977</v>
        <stp/>
        <stp>StudyData</stp>
        <stp>S.RCL</stp>
        <stp>PCB</stp>
        <stp>BaseType=Index,Index=1</stp>
        <stp>Close</stp>
        <stp>M</stp>
        <stp>0</stp>
        <stp>all</stp>
        <stp/>
        <stp/>
        <stp/>
        <stp>T</stp>
        <tr r="K388" s="1"/>
      </tp>
      <tp>
        <v>-49.966677774075308</v>
        <stp/>
        <stp>StudyData</stp>
        <stp>S.ROL</stp>
        <stp>PCB</stp>
        <stp>BaseType=Index,Index=1</stp>
        <stp>Close</stp>
        <stp>A</stp>
        <stp>0</stp>
        <stp>all</stp>
        <stp/>
        <stp/>
        <stp/>
        <stp>T</stp>
        <tr r="M397" s="1"/>
      </tp>
      <tp t="s">
        <v/>
        <stp/>
        <stp>StudyData</stp>
        <stp>S.RCL</stp>
        <stp>PCB</stp>
        <stp>BaseType=Index,Index=1</stp>
        <stp>Close</stp>
        <stp>W</stp>
        <stp>0</stp>
        <stp>all</stp>
        <stp/>
        <stp/>
        <stp/>
        <stp>T</stp>
        <tr r="J388" s="1"/>
      </tp>
      <tp>
        <v>-23.566277202154129</v>
        <stp/>
        <stp>StudyData</stp>
        <stp>S.RCL</stp>
        <stp>PCB</stp>
        <stp>BaseType=Index,Index=1</stp>
        <stp>Close</stp>
        <stp>Q</stp>
        <stp>0</stp>
        <stp>all</stp>
        <stp/>
        <stp/>
        <stp/>
        <stp>T</stp>
        <tr r="L388" s="1"/>
      </tp>
      <tp>
        <v>-28.054623862002877</v>
        <stp/>
        <stp>StudyData</stp>
        <stp>S.ROL</stp>
        <stp>PCB</stp>
        <stp>BaseType=Index,Index=1</stp>
        <stp>Close</stp>
        <stp>Q</stp>
        <stp>0</stp>
        <stp>all</stp>
        <stp/>
        <stp/>
        <stp/>
        <stp>T</stp>
        <tr r="L397" s="1"/>
      </tp>
      <tp t="s">
        <v/>
        <stp/>
        <stp>StudyData</stp>
        <stp>S.ROL</stp>
        <stp>PCB</stp>
        <stp>BaseType=Index,Index=1</stp>
        <stp>Close</stp>
        <stp>W</stp>
        <stp>0</stp>
        <stp>all</stp>
        <stp/>
        <stp/>
        <stp/>
        <stp>T</stp>
        <tr r="J397" s="1"/>
      </tp>
      <tp>
        <v>1.9406188517259897</v>
        <stp/>
        <stp>StudyData</stp>
        <stp>S.UAL</stp>
        <stp>PCB</stp>
        <stp>BaseType=Index,Index=1</stp>
        <stp>Close</stp>
        <stp>A</stp>
        <stp>0</stp>
        <stp>all</stp>
        <stp/>
        <stp/>
        <stp/>
        <stp>T</stp>
        <tr r="M455" s="1"/>
      </tp>
      <tp>
        <v>5.5560700064820807</v>
        <stp/>
        <stp>StudyData</stp>
        <stp>S.UAL</stp>
        <stp>PCB</stp>
        <stp>BaseType=Index,Index=1</stp>
        <stp>Close</stp>
        <stp>M</stp>
        <stp>0</stp>
        <stp>all</stp>
        <stp/>
        <stp/>
        <stp/>
        <stp>T</stp>
        <tr r="K455" s="1"/>
      </tp>
      <tp t="s">
        <v/>
        <stp/>
        <stp>StudyData</stp>
        <stp>S.UAL</stp>
        <stp>PCB</stp>
        <stp>BaseType=Index,Index=1</stp>
        <stp>Close</stp>
        <stp>W</stp>
        <stp>0</stp>
        <stp>all</stp>
        <stp/>
        <stp/>
        <stp/>
        <stp>T</stp>
        <tr r="J455" s="1"/>
      </tp>
      <tp>
        <v>-16.177660122067799</v>
        <stp/>
        <stp>StudyData</stp>
        <stp>S.UAL</stp>
        <stp>PCB</stp>
        <stp>BaseType=Index,Index=1</stp>
        <stp>Close</stp>
        <stp>Q</stp>
        <stp>0</stp>
        <stp>all</stp>
        <stp/>
        <stp/>
        <stp/>
        <stp>T</stp>
        <tr r="L455" s="1"/>
      </tp>
      <tp t="s">
        <v/>
        <stp/>
        <stp>StudyData</stp>
        <stp>S.TPL</stp>
        <stp>PCB</stp>
        <stp>BaseType=Index,Index=1</stp>
        <stp>Close</stp>
        <stp>W</stp>
        <stp>0</stp>
        <stp>all</stp>
        <stp/>
        <stp/>
        <stp/>
        <stp>T</stp>
        <tr r="J441" s="1"/>
      </tp>
      <tp>
        <v>-3.9207067821194621</v>
        <stp/>
        <stp>StudyData</stp>
        <stp>S.TEL</stp>
        <stp>PCB</stp>
        <stp>BaseType=Index,Index=1</stp>
        <stp>Close</stp>
        <stp>A</stp>
        <stp>0</stp>
        <stp>all</stp>
        <stp/>
        <stp/>
        <stp/>
        <stp>T</stp>
        <tr r="M433" s="1"/>
      </tp>
      <tp>
        <v>-22.066081710995338</v>
        <stp/>
        <stp>StudyData</stp>
        <stp>S.TPL</stp>
        <stp>PCB</stp>
        <stp>BaseType=Index,Index=1</stp>
        <stp>Close</stp>
        <stp>Q</stp>
        <stp>0</stp>
        <stp>all</stp>
        <stp/>
        <stp/>
        <stp/>
        <stp>T</stp>
        <tr r="L441" s="1"/>
      </tp>
      <tp t="s">
        <v/>
        <stp/>
        <stp>StudyData</stp>
        <stp>S.TYL</stp>
        <stp>PCB</stp>
        <stp>BaseType=Index,Index=1</stp>
        <stp>Close</stp>
        <stp>W</stp>
        <stp>0</stp>
        <stp>all</stp>
        <stp/>
        <stp/>
        <stp/>
        <stp>T</stp>
        <tr r="J454" s="1"/>
      </tp>
      <tp>
        <v>6.499390986601707</v>
        <stp/>
        <stp>StudyData</stp>
        <stp>S.TEL</stp>
        <stp>PCB</stp>
        <stp>BaseType=Index,Index=1</stp>
        <stp>Close</stp>
        <stp>M</stp>
        <stp>0</stp>
        <stp>all</stp>
        <stp/>
        <stp/>
        <stp/>
        <stp>T</stp>
        <tr r="K433" s="1"/>
      </tp>
      <tp>
        <v>11.321206318812836</v>
        <stp/>
        <stp>StudyData</stp>
        <stp>S.TYL</stp>
        <stp>PCB</stp>
        <stp>BaseType=Index,Index=1</stp>
        <stp>Close</stp>
        <stp>Q</stp>
        <stp>0</stp>
        <stp>all</stp>
        <stp/>
        <stp/>
        <stp/>
        <stp>T</stp>
        <tr r="L454" s="1"/>
      </tp>
      <tp>
        <v>8.422201279698422</v>
        <stp/>
        <stp>StudyData</stp>
        <stp>S.TEL</stp>
        <stp>PCB</stp>
        <stp>BaseType=Index,Index=1</stp>
        <stp>Close</stp>
        <stp>Q</stp>
        <stp>0</stp>
        <stp>all</stp>
        <stp/>
        <stp/>
        <stp/>
        <stp>T</stp>
        <tr r="L433" s="1"/>
      </tp>
      <tp>
        <v>-12.53291064424266</v>
        <stp/>
        <stp>StudyData</stp>
        <stp>S.TYL</stp>
        <stp>PCB</stp>
        <stp>BaseType=Index,Index=1</stp>
        <stp>Close</stp>
        <stp>M</stp>
        <stp>0</stp>
        <stp>all</stp>
        <stp/>
        <stp/>
        <stp/>
        <stp>T</stp>
        <tr r="K454" s="1"/>
      </tp>
      <tp t="s">
        <v/>
        <stp/>
        <stp>StudyData</stp>
        <stp>S.TEL</stp>
        <stp>PCB</stp>
        <stp>BaseType=Index,Index=1</stp>
        <stp>Close</stp>
        <stp>W</stp>
        <stp>0</stp>
        <stp>all</stp>
        <stp/>
        <stp/>
        <stp/>
        <stp>T</stp>
        <tr r="J433" s="1"/>
      </tp>
      <tp>
        <v>18.74869438061415</v>
        <stp/>
        <stp>StudyData</stp>
        <stp>S.TPL</stp>
        <stp>PCB</stp>
        <stp>BaseType=Index,Index=1</stp>
        <stp>Close</stp>
        <stp>A</stp>
        <stp>0</stp>
        <stp>all</stp>
        <stp/>
        <stp/>
        <stp/>
        <stp>T</stp>
        <tr r="M441" s="1"/>
      </tp>
      <tp>
        <v>-8.8876422503606438</v>
        <stp/>
        <stp>StudyData</stp>
        <stp>S.TPL</stp>
        <stp>PCB</stp>
        <stp>BaseType=Index,Index=1</stp>
        <stp>Close</stp>
        <stp>M</stp>
        <stp>0</stp>
        <stp>all</stp>
        <stp/>
        <stp/>
        <stp/>
        <stp>T</stp>
        <tr r="K441" s="1"/>
      </tp>
      <tp>
        <v>-28.280647648419432</v>
        <stp/>
        <stp>StudyData</stp>
        <stp>S.TYL</stp>
        <stp>PCB</stp>
        <stp>BaseType=Index,Index=1</stp>
        <stp>Close</stp>
        <stp>A</stp>
        <stp>0</stp>
        <stp>all</stp>
        <stp/>
        <stp/>
        <stp/>
        <stp>T</stp>
        <tr r="M454" s="1"/>
      </tp>
      <tp t="s">
        <v/>
        <stp/>
        <stp>StudyData</stp>
        <stp>S.HRL</stp>
        <stp>PCB</stp>
        <stp>BaseType=Index,Index=1</stp>
        <stp>Close</stp>
        <stp>W</stp>
        <stp>0</stp>
        <stp>all</stp>
        <stp/>
        <stp/>
        <stp/>
        <stp>T</stp>
        <tr r="J232" s="1"/>
      </tp>
      <tp>
        <v>-20.588235294117645</v>
        <stp/>
        <stp>StudyData</stp>
        <stp>S.HRL</stp>
        <stp>PCB</stp>
        <stp>BaseType=Index,Index=1</stp>
        <stp>Close</stp>
        <stp>Q</stp>
        <stp>0</stp>
        <stp>all</stp>
        <stp/>
        <stp/>
        <stp/>
        <stp>T</stp>
        <tr r="L232" s="1"/>
      </tp>
      <tp>
        <v>15.923566878980878</v>
        <stp/>
        <stp>StudyData</stp>
        <stp>S.HAL</stp>
        <stp>PCB</stp>
        <stp>BaseType=Index,Index=1</stp>
        <stp>Close</stp>
        <stp>A</stp>
        <stp>0</stp>
        <stp>all</stp>
        <stp/>
        <stp/>
        <stp/>
        <stp>T</stp>
        <tr r="M219" s="1"/>
      </tp>
      <tp>
        <v>-11.099050203527826</v>
        <stp/>
        <stp>StudyData</stp>
        <stp>S.HAL</stp>
        <stp>PCB</stp>
        <stp>BaseType=Index,Index=1</stp>
        <stp>Close</stp>
        <stp>M</stp>
        <stp>0</stp>
        <stp>all</stp>
        <stp/>
        <stp/>
        <stp/>
        <stp>T</stp>
        <tr r="K219" s="1"/>
      </tp>
      <tp t="s">
        <v/>
        <stp/>
        <stp>StudyData</stp>
        <stp>S.HAL</stp>
        <stp>PCB</stp>
        <stp>BaseType=Index,Index=1</stp>
        <stp>Close</stp>
        <stp>W</stp>
        <stp>0</stp>
        <stp>all</stp>
        <stp/>
        <stp/>
        <stp/>
        <stp>T</stp>
        <tr r="J219" s="1"/>
      </tp>
      <tp>
        <v>-16.835443037974677</v>
        <stp/>
        <stp>StudyData</stp>
        <stp>S.HRL</stp>
        <stp>PCB</stp>
        <stp>BaseType=Index,Index=1</stp>
        <stp>Close</stp>
        <stp>A</stp>
        <stp>0</stp>
        <stp>all</stp>
        <stp/>
        <stp/>
        <stp/>
        <stp>T</stp>
        <tr r="M232" s="1"/>
      </tp>
      <tp>
        <v>-3.5051546391752715</v>
        <stp/>
        <stp>StudyData</stp>
        <stp>S.HAL</stp>
        <stp>PCB</stp>
        <stp>BaseType=Index,Index=1</stp>
        <stp>Close</stp>
        <stp>Q</stp>
        <stp>0</stp>
        <stp>all</stp>
        <stp/>
        <stp/>
        <stp/>
        <stp>T</stp>
        <tr r="L219" s="1"/>
      </tp>
      <tp>
        <v>-9.7940503432494292</v>
        <stp/>
        <stp>StudyData</stp>
        <stp>S.HRL</stp>
        <stp>PCB</stp>
        <stp>BaseType=Index,Index=1</stp>
        <stp>Close</stp>
        <stp>M</stp>
        <stp>0</stp>
        <stp>all</stp>
        <stp/>
        <stp/>
        <stp/>
        <stp>T</stp>
        <tr r="K232" s="1"/>
      </tp>
      <tp>
        <v>38.90886764318919</v>
        <stp/>
        <stp>StudyData</stp>
        <stp>S.JBL</stp>
        <stp>PCB</stp>
        <stp>BaseType=Index,Index=1</stp>
        <stp>Close</stp>
        <stp>A</stp>
        <stp>0</stp>
        <stp>all</stp>
        <stp/>
        <stp/>
        <stp/>
        <stp>T</stp>
        <tr r="M260" s="1"/>
      </tp>
      <tp>
        <v>3.7607285592609641</v>
        <stp/>
        <stp>StudyData</stp>
        <stp>S.JBL</stp>
        <stp>PCB</stp>
        <stp>BaseType=Index,Index=1</stp>
        <stp>Close</stp>
        <stp>M</stp>
        <stp>0</stp>
        <stp>all</stp>
        <stp/>
        <stp/>
        <stp/>
        <stp>T</stp>
        <tr r="K260" s="1"/>
      </tp>
      <tp t="s">
        <v/>
        <stp/>
        <stp>StudyData</stp>
        <stp>S.JBL</stp>
        <stp>PCB</stp>
        <stp>BaseType=Index,Index=1</stp>
        <stp>Close</stp>
        <stp>W</stp>
        <stp>0</stp>
        <stp>all</stp>
        <stp/>
        <stp/>
        <stp/>
        <stp>T</stp>
        <tr r="J260" s="1"/>
      </tp>
      <tp>
        <v>-17.832312960464876</v>
        <stp/>
        <stp>StudyData</stp>
        <stp>S.JBL</stp>
        <stp>PCB</stp>
        <stp>BaseType=Index,Index=1</stp>
        <stp>Close</stp>
        <stp>Q</stp>
        <stp>0</stp>
        <stp>all</stp>
        <stp/>
        <stp/>
        <stp/>
        <stp>T</stp>
        <tr r="L260" s="1"/>
      </tp>
      <tp>
        <v>3.1286841389317157</v>
        <stp/>
        <stp>StudyData</stp>
        <stp>S.AFL</stp>
        <stp>PCB</stp>
        <stp>BaseType=Index,Index=1</stp>
        <stp>Close</stp>
        <stp>A</stp>
        <stp>0</stp>
        <stp>all</stp>
        <stp/>
        <stp/>
        <stp/>
        <stp>T</stp>
        <tr r="M17" s="1"/>
      </tp>
      <tp>
        <v>-11.714507370054312</v>
        <stp/>
        <stp>StudyData</stp>
        <stp>S.ALL</stp>
        <stp>PCB</stp>
        <stp>BaseType=Index,Index=1</stp>
        <stp>Close</stp>
        <stp>M</stp>
        <stp>0</stp>
        <stp>all</stp>
        <stp/>
        <stp/>
        <stp/>
        <stp>T</stp>
        <tr r="K24" s="1"/>
      </tp>
      <tp>
        <v>9.3442229161662205</v>
        <stp/>
        <stp>StudyData</stp>
        <stp>S.ALL</stp>
        <stp>PCB</stp>
        <stp>BaseType=Index,Index=1</stp>
        <stp>Close</stp>
        <stp>A</stp>
        <stp>0</stp>
        <stp>all</stp>
        <stp/>
        <stp/>
        <stp/>
        <stp>T</stp>
        <tr r="M24" s="1"/>
      </tp>
      <tp>
        <v>-1.8385843763487348</v>
        <stp/>
        <stp>StudyData</stp>
        <stp>S.AFL</stp>
        <stp>PCB</stp>
        <stp>BaseType=Index,Index=1</stp>
        <stp>Close</stp>
        <stp>M</stp>
        <stp>0</stp>
        <stp>all</stp>
        <stp/>
        <stp/>
        <stp/>
        <stp>T</stp>
        <tr r="K17" s="1"/>
      </tp>
      <tp>
        <v>-3.0106609808102354</v>
        <stp/>
        <stp>StudyData</stp>
        <stp>S.AFL</stp>
        <stp>PCB</stp>
        <stp>BaseType=Index,Index=1</stp>
        <stp>Close</stp>
        <stp>Q</stp>
        <stp>0</stp>
        <stp>all</stp>
        <stp/>
        <stp/>
        <stp/>
        <stp>T</stp>
        <tr r="L17" s="1"/>
      </tp>
      <tp t="s">
        <v/>
        <stp/>
        <stp>StudyData</stp>
        <stp>S.AFL</stp>
        <stp>PCB</stp>
        <stp>BaseType=Index,Index=1</stp>
        <stp>Close</stp>
        <stp>W</stp>
        <stp>0</stp>
        <stp>all</stp>
        <stp/>
        <stp/>
        <stp/>
        <stp>T</stp>
        <tr r="J17" s="1"/>
      </tp>
      <tp>
        <v>-4.3456333529461224</v>
        <stp/>
        <stp>StudyData</stp>
        <stp>S.ALL</stp>
        <stp>PCB</stp>
        <stp>BaseType=Index,Index=1</stp>
        <stp>Close</stp>
        <stp>Q</stp>
        <stp>0</stp>
        <stp>all</stp>
        <stp/>
        <stp/>
        <stp/>
        <stp>T</stp>
        <tr r="L24" s="1"/>
      </tp>
      <tp t="s">
        <v/>
        <stp/>
        <stp>StudyData</stp>
        <stp>S.ALL</stp>
        <stp>PCB</stp>
        <stp>BaseType=Index,Index=1</stp>
        <stp>Close</stp>
        <stp>W</stp>
        <stp>0</stp>
        <stp>all</stp>
        <stp/>
        <stp/>
        <stp/>
        <stp>T</stp>
        <tr r="J24" s="1"/>
      </tp>
      <tp t="s">
        <v/>
        <stp/>
        <stp>StudyData</stp>
        <stp>S.CRL</stp>
        <stp>PCB</stp>
        <stp>BaseType=Index,Index=1</stp>
        <stp>Close</stp>
        <stp>W</stp>
        <stp>0</stp>
        <stp>all</stp>
        <stp/>
        <stp/>
        <stp/>
        <stp>T</stp>
        <tr r="J115" s="1"/>
      </tp>
      <tp>
        <v>29.123859076678883</v>
        <stp/>
        <stp>StudyData</stp>
        <stp>S.CRL</stp>
        <stp>PCB</stp>
        <stp>BaseType=Index,Index=1</stp>
        <stp>Close</stp>
        <stp>Q</stp>
        <stp>0</stp>
        <stp>all</stp>
        <stp/>
        <stp/>
        <stp/>
        <stp>T</stp>
        <tr r="L115" s="1"/>
      </tp>
      <tp>
        <v>-27.144728225278321</v>
        <stp/>
        <stp>StudyData</stp>
        <stp>S.CCL</stp>
        <stp>PCB</stp>
        <stp>BaseType=Index,Index=1</stp>
        <stp>Close</stp>
        <stp>A</stp>
        <stp>0</stp>
        <stp>all</stp>
        <stp/>
        <stp/>
        <stp/>
        <stp>T</stp>
        <tr r="M83" s="1"/>
      </tp>
      <tp>
        <v>-6.8647969861866915</v>
        <stp/>
        <stp>StudyData</stp>
        <stp>S.CCL</stp>
        <stp>PCB</stp>
        <stp>BaseType=Index,Index=1</stp>
        <stp>Close</stp>
        <stp>M</stp>
        <stp>0</stp>
        <stp>all</stp>
        <stp/>
        <stp/>
        <stp/>
        <stp>T</stp>
        <tr r="K83" s="1"/>
      </tp>
      <tp t="s">
        <v/>
        <stp/>
        <stp>StudyData</stp>
        <stp>S.CCL</stp>
        <stp>PCB</stp>
        <stp>BaseType=Index,Index=1</stp>
        <stp>Close</stp>
        <stp>W</stp>
        <stp>0</stp>
        <stp>all</stp>
        <stp/>
        <stp/>
        <stp/>
        <stp>T</stp>
        <tr r="J83" s="1"/>
      </tp>
      <tp>
        <v>46.801684379386408</v>
        <stp/>
        <stp>StudyData</stp>
        <stp>S.CRL</stp>
        <stp>PCB</stp>
        <stp>BaseType=Index,Index=1</stp>
        <stp>Close</stp>
        <stp>A</stp>
        <stp>0</stp>
        <stp>all</stp>
        <stp/>
        <stp/>
        <stp/>
        <stp>T</stp>
        <tr r="M115" s="1"/>
      </tp>
      <tp>
        <v>-22.121106055302764</v>
        <stp/>
        <stp>StudyData</stp>
        <stp>S.CCL</stp>
        <stp>PCB</stp>
        <stp>BaseType=Index,Index=1</stp>
        <stp>Close</stp>
        <stp>Q</stp>
        <stp>0</stp>
        <stp>all</stp>
        <stp/>
        <stp/>
        <stp/>
        <stp>T</stp>
        <tr r="L83" s="1"/>
      </tp>
      <tp>
        <v>1.5958923119622614</v>
        <stp/>
        <stp>StudyData</stp>
        <stp>S.CRL</stp>
        <stp>PCB</stp>
        <stp>BaseType=Index,Index=1</stp>
        <stp>Close</stp>
        <stp>M</stp>
        <stp>0</stp>
        <stp>all</stp>
        <stp/>
        <stp/>
        <stp/>
        <stp>T</stp>
        <tr r="K115" s="1"/>
      </tp>
      <tp>
        <v>6.464269388998944</v>
        <stp/>
        <stp>StudyData</stp>
        <stp>S.ECL</stp>
        <stp>PCB</stp>
        <stp>BaseType=Index,Index=1</stp>
        <stp>Close</stp>
        <stp>A</stp>
        <stp>0</stp>
        <stp>all</stp>
        <stp/>
        <stp/>
        <stp/>
        <stp>T</stp>
        <tr r="M154" s="1"/>
      </tp>
      <tp>
        <v>-1.3100282485875634</v>
        <stp/>
        <stp>StudyData</stp>
        <stp>S.ECL</stp>
        <stp>PCB</stp>
        <stp>BaseType=Index,Index=1</stp>
        <stp>Close</stp>
        <stp>M</stp>
        <stp>0</stp>
        <stp>all</stp>
        <stp/>
        <stp/>
        <stp/>
        <stp>T</stp>
        <tr r="K154" s="1"/>
      </tp>
      <tp t="s">
        <v/>
        <stp/>
        <stp>StudyData</stp>
        <stp>S.ECL</stp>
        <stp>PCB</stp>
        <stp>BaseType=Index,Index=1</stp>
        <stp>Close</stp>
        <stp>W</stp>
        <stp>0</stp>
        <stp>all</stp>
        <stp/>
        <stp/>
        <stp/>
        <stp>T</stp>
        <tr r="J154" s="1"/>
      </tp>
      <tp>
        <v>0.31585370230788395</v>
        <stp/>
        <stp>StudyData</stp>
        <stp>S.ECL</stp>
        <stp>PCB</stp>
        <stp>BaseType=Index,Index=1</stp>
        <stp>Close</stp>
        <stp>Q</stp>
        <stp>0</stp>
        <stp>all</stp>
        <stp/>
        <stp/>
        <stp/>
        <stp>T</stp>
        <tr r="L154" s="1"/>
      </tp>
      <tp>
        <v>22.391930835734858</v>
        <stp/>
        <stp>StudyData</stp>
        <stp>S.DAL</stp>
        <stp>PCB</stp>
        <stp>BaseType=Index,Index=1</stp>
        <stp>Close</stp>
        <stp>A</stp>
        <stp>0</stp>
        <stp>all</stp>
        <stp/>
        <stp/>
        <stp/>
        <stp>T</stp>
        <tr r="M128" s="1"/>
      </tp>
      <tp>
        <v>8.897435897435896</v>
        <stp/>
        <stp>StudyData</stp>
        <stp>S.DAL</stp>
        <stp>PCB</stp>
        <stp>BaseType=Index,Index=1</stp>
        <stp>Close</stp>
        <stp>M</stp>
        <stp>0</stp>
        <stp>all</stp>
        <stp/>
        <stp/>
        <stp/>
        <stp>T</stp>
        <tr r="K128" s="1"/>
      </tp>
      <tp t="s">
        <v/>
        <stp/>
        <stp>StudyData</stp>
        <stp>S.DAL</stp>
        <stp>PCB</stp>
        <stp>BaseType=Index,Index=1</stp>
        <stp>Close</stp>
        <stp>W</stp>
        <stp>0</stp>
        <stp>all</stp>
        <stp/>
        <stp/>
        <stp/>
        <stp>T</stp>
        <tr r="J128" s="1"/>
      </tp>
      <tp>
        <v>-9.3102711936792648</v>
        <stp/>
        <stp>StudyData</stp>
        <stp>S.DAL</stp>
        <stp>PCB</stp>
        <stp>BaseType=Index,Index=1</stp>
        <stp>Close</stp>
        <stp>Q</stp>
        <stp>0</stp>
        <stp>all</stp>
        <stp/>
        <stp/>
        <stp/>
        <stp>T</stp>
        <tr r="L128" s="1"/>
      </tp>
      <tp>
        <v>225.15714285710001</v>
        <stp/>
        <stp>StudyData</stp>
        <stp>S.IEX</stp>
        <stp>MA</stp>
        <stp>InputChoice=Close,MAType=Sim,Period=21</stp>
        <stp>MA</stp>
        <stp>D</stp>
        <stp/>
        <stp>all</stp>
        <stp/>
        <stp/>
        <stp/>
        <stp>T</stp>
        <tr r="Q243" s="1"/>
      </tp>
      <tp>
        <v>21.29</v>
        <stp/>
        <stp>StudyData</stp>
        <stp>S.KEY</stp>
        <stp>MA</stp>
        <stp>InputChoice=Close,MAType=Sim,Period=21</stp>
        <stp>MA</stp>
        <stp>D</stp>
        <stp/>
        <stp>all</stp>
        <stp/>
        <stp/>
        <stp/>
        <stp>T</stp>
        <tr r="Q266" s="1"/>
      </tp>
      <tp>
        <v>364.99</v>
        <stp/>
        <stp>StudyData</stp>
        <stp>S.TER</stp>
        <stp>MA</stp>
        <stp>InputChoice=Close,MAType=Sim,Period=21</stp>
        <stp>MA</stp>
        <stp>D</stp>
        <stp/>
        <stp>all</stp>
        <stp/>
        <stp/>
        <stp/>
        <stp>T</stp>
        <tr r="Q434" s="1"/>
      </tp>
      <tp>
        <v>14.809047618999999</v>
        <stp/>
        <stp>StudyData</stp>
        <stp>S.AES</stp>
        <stp>MA</stp>
        <stp>InputChoice=Close,MAType=Sim,Period=21</stp>
        <stp>MA</stp>
        <stp>D</stp>
        <stp/>
        <stp>all</stp>
        <stp/>
        <stp/>
        <stp/>
        <stp>T</stp>
        <tr r="Q16" s="1"/>
      </tp>
      <tp>
        <v>121.69</v>
        <stp/>
        <stp>StudyData</stp>
        <stp>S.AEP</stp>
        <stp>MA</stp>
        <stp>InputChoice=Close,MAType=Sim,Period=21</stp>
        <stp>MA</stp>
        <stp>D</stp>
        <stp/>
        <stp>all</stp>
        <stp/>
        <stp/>
        <stp/>
        <stp>T</stp>
        <tr r="Q15" s="1"/>
      </tp>
      <tp>
        <v>134.9257142857</v>
        <stp/>
        <stp>StudyData</stp>
        <stp>S.PEP</stp>
        <stp>MA</stp>
        <stp>InputChoice=Close,MAType=Sim,Period=21</stp>
        <stp>MA</stp>
        <stp>D</stp>
        <stp/>
        <stp>all</stp>
        <stp/>
        <stp/>
        <stp/>
        <stp>T</stp>
        <tr r="Q362" s="1"/>
      </tp>
      <tp>
        <v>932.60904761899997</v>
        <stp/>
        <stp>StudyData</stp>
        <stp>S.GEV</stp>
        <stp>MA</stp>
        <stp>InputChoice=Close,MAType=Sim,Period=21</stp>
        <stp>MA</stp>
        <stp>D</stp>
        <stp/>
        <stp>all</stp>
        <stp/>
        <stp/>
        <stp/>
        <stp>T</stp>
        <tr r="Q205" s="1"/>
      </tp>
      <tp>
        <v>96.88</v>
        <stp/>
        <stp>StudyData</stp>
        <stp>S.MET</stp>
        <stp>MA</stp>
        <stp>InputChoice=Close,MAType=Sim,Period=21</stp>
        <stp>MA</stp>
        <stp>D</stp>
        <stp/>
        <stp>all</stp>
        <stp/>
        <stp/>
        <stp/>
        <stp>T</stp>
        <tr r="Q305" s="1"/>
      </tp>
      <tp>
        <v>81.257619047600002</v>
        <stp/>
        <stp>StudyData</stp>
        <stp>S.LEN</stp>
        <stp>MA</stp>
        <stp>InputChoice=Close,MAType=Sim,Period=21</stp>
        <stp>MA</stp>
        <stp>D</stp>
        <stp/>
        <stp>all</stp>
        <stp/>
        <stp/>
        <stp/>
        <stp>T</stp>
        <tr r="Q279" s="1"/>
      </tp>
      <tp>
        <v>33.471428571399997</v>
        <stp/>
        <stp>StudyData</stp>
        <stp>S.BEN</stp>
        <stp>MA</stp>
        <stp>InputChoice=Close,MAType=Sim,Period=21</stp>
        <stp>MA</stp>
        <stp>D</stp>
        <stp/>
        <stp>all</stp>
        <stp/>
        <stp/>
        <stp/>
        <stp>T</stp>
        <tr r="Q59" s="1"/>
      </tp>
      <tp>
        <v>28.8547619048</v>
        <stp/>
        <stp>StudyData</stp>
        <stp>S.GEN</stp>
        <stp>MA</stp>
        <stp>InputChoice=Close,MAType=Sim,Period=21</stp>
        <stp>MA</stp>
        <stp>D</stp>
        <stp/>
        <stp>all</stp>
        <stp/>
        <stp/>
        <stp/>
        <stp>T</stp>
        <tr r="Q204" s="1"/>
      </tp>
      <tp>
        <v>73.742857142899993</v>
        <stp/>
        <stp>StudyData</stp>
        <stp>S.XEL</stp>
        <stp>MA</stp>
        <stp>InputChoice=Close,MAType=Sim,Period=21</stp>
        <stp>MA</stp>
        <stp>D</stp>
        <stp/>
        <stp>all</stp>
        <stp/>
        <stp/>
        <stp/>
        <stp>T</stp>
        <tr r="Q497" s="1"/>
      </tp>
      <tp>
        <v>208.10380952380001</v>
        <stp/>
        <stp>StudyData</stp>
        <stp>S.TEL</stp>
        <stp>MA</stp>
        <stp>InputChoice=Close,MAType=Sim,Period=21</stp>
        <stp>MA</stp>
        <stp>D</stp>
        <stp/>
        <stp>all</stp>
        <stp/>
        <stp/>
        <stp/>
        <stp>T</stp>
        <tr r="Q433" s="1"/>
      </tp>
      <tp>
        <v>124.94952380949999</v>
        <stp/>
        <stp>StudyData</stp>
        <stp>S.NEM</stp>
        <stp>MA</stp>
        <stp>InputChoice=Close,MAType=Sim,Period=21</stp>
        <stp>MA</stp>
        <stp>D</stp>
        <stp/>
        <stp>all</stp>
        <stp/>
        <stp/>
        <stp/>
        <stp>T</stp>
        <tr r="Q331" s="1"/>
      </tp>
      <tp>
        <v>104.38523809519999</v>
        <stp/>
        <stp>StudyData</stp>
        <stp>S.WEC</stp>
        <stp>MA</stp>
        <stp>InputChoice=Close,MAType=Sim,Period=21</stp>
        <stp>MA</stp>
        <stp>D</stp>
        <stp/>
        <stp>all</stp>
        <stp/>
        <stp/>
        <stp/>
        <stp>T</stp>
        <tr r="Q485" s="1"/>
      </tp>
      <tp>
        <v>273.74571428569999</v>
        <stp/>
        <stp>StudyData</stp>
        <stp>S.CEG</stp>
        <stp>MA</stp>
        <stp>InputChoice=Close,MAType=Sim,Period=21</stp>
        <stp>MA</stp>
        <stp>D</stp>
        <stp/>
        <stp>all</stp>
        <stp/>
        <stp/>
        <stp/>
        <stp>T</stp>
        <tr r="Q86" s="1"/>
      </tp>
      <tp>
        <v>71.017142857099998</v>
        <stp/>
        <stp>StudyData</stp>
        <stp>S.PEG</stp>
        <stp>MA</stp>
        <stp>InputChoice=Close,MAType=Sim,Period=21</stp>
        <stp>MA</stp>
        <stp>D</stp>
        <stp/>
        <stp>all</stp>
        <stp/>
        <stp/>
        <stp/>
        <stp>T</stp>
        <tr r="Q361" s="1"/>
      </tp>
      <tp>
        <v>74.333809523799999</v>
        <stp/>
        <stp>StudyData</stp>
        <stp>S.REG</stp>
        <stp>MA</stp>
        <stp>InputChoice=Close,MAType=Sim,Period=21</stp>
        <stp>MA</stp>
        <stp>D</stp>
        <stp/>
        <stp>all</stp>
        <stp/>
        <stp/>
        <stp/>
        <stp>T</stp>
        <tr r="Q390" s="1"/>
      </tp>
      <tp>
        <v>80.830476190499994</v>
        <stp/>
        <stp>StudyData</stp>
        <stp>S.NEE</stp>
        <stp>MA</stp>
        <stp>InputChoice=Close,MAType=Sim,Period=21</stp>
        <stp>MA</stp>
        <stp>D</stp>
        <stp/>
        <stp>all</stp>
        <stp/>
        <stp/>
        <stp/>
        <stp>T</stp>
        <tr r="Q330" s="1"/>
      </tp>
      <tp>
        <v>103.6757142857</v>
        <stp/>
        <stp>StudyData</stp>
        <stp>S.AEE</stp>
        <stp>MA</stp>
        <stp>InputChoice=Close,MAType=Sim,Period=21</stp>
        <stp>MA</stp>
        <stp>D</stp>
        <stp/>
        <stp>all</stp>
        <stp/>
        <stp/>
        <stp/>
        <stp>T</stp>
        <tr r="Q14" s="1"/>
      </tp>
      <tp t="s">
        <v/>
        <stp/>
        <stp>ContractData</stp>
        <stp>S.WYNN</stp>
        <stp>Open</stp>
        <stp/>
        <stp>T</stp>
        <tr r="G496" s="1"/>
      </tp>
      <tp>
        <v>0</v>
        <stp/>
        <stp>ContractData</stp>
        <stp>S.JKHY</stp>
        <stp>NetLastTrade</stp>
        <stp/>
        <stp>T</stp>
        <tr r="D262" s="1"/>
      </tp>
      <tp>
        <v>0</v>
        <stp/>
        <stp>ContractData</stp>
        <stp>S.BKNG</stp>
        <stp>NetLastTrade</stp>
        <stp/>
        <stp>T</stp>
        <tr r="D63" s="1"/>
      </tp>
      <tp>
        <v>0</v>
        <stp/>
        <stp>ContractData</stp>
        <stp>S.AKAM</stp>
        <stp>NetLastTrade</stp>
        <stp/>
        <stp>T</stp>
        <tr r="D21" s="1"/>
      </tp>
      <tp t="s">
        <v/>
        <stp/>
        <stp>ContractData</stp>
        <stp>S.PYPL</stp>
        <stp>Open</stp>
        <stp/>
        <stp>T</stp>
        <tr r="G385" s="1"/>
      </tp>
      <tp>
        <v>231.37</v>
        <stp/>
        <stp>ContractData</stp>
        <stp>S.WELL</stp>
        <stp>LastTrade</stp>
        <stp/>
        <stp>T</stp>
        <tr r="C486" s="1"/>
      </tp>
      <tp>
        <v>56.83</v>
        <stp/>
        <stp>ContractData</stp>
        <stp>S.BALL</stp>
        <stp>LastTrade</stp>
        <stp/>
        <stp>T</stp>
        <tr r="C54" s="1"/>
      </tp>
      <tp>
        <v>562.89</v>
        <stp/>
        <stp>ContractData</stp>
        <stp>S.DELL</stp>
        <stp>LastTrade</stp>
        <stp/>
        <stp>T</stp>
        <tr r="C134" s="1"/>
      </tp>
      <tp>
        <v>14.61</v>
        <stp/>
        <stp>ContractData</stp>
        <stp>S.NCLH</stp>
        <stp>LastTrade</stp>
        <stp/>
        <stp>T</stp>
        <tr r="C327" s="1"/>
      </tp>
      <tp>
        <v>154.47</v>
        <stp/>
        <stp>ContractData</stp>
        <stp>S.ALLE</stp>
        <stp>LastTrade</stp>
        <stp/>
        <stp>T</stp>
        <tr r="C25" s="1"/>
      </tp>
      <tp>
        <v>233.66</v>
        <stp/>
        <stp>ContractData</stp>
        <stp>S.STLD</stp>
        <stp>LastTrade</stp>
        <stp/>
        <stp>T</stp>
        <tr r="C419" s="1"/>
      </tp>
      <tp>
        <v>150.93</v>
        <stp/>
        <stp>ContractData</stp>
        <stp>S.GILD</stp>
        <stp>LastTrade</stp>
        <stp/>
        <stp>T</stp>
        <tr r="C206" s="1"/>
      </tp>
      <tp>
        <v>372.11</v>
        <stp/>
        <stp>ContractData</stp>
        <stp>S.TSLA</stp>
        <stp>LastTrade</stp>
        <stp/>
        <stp>T</stp>
        <tr r="C448" s="1"/>
      </tp>
      <tp>
        <v>86.11</v>
        <stp/>
        <stp>ContractData</stp>
        <stp>S.ORLY</stp>
        <stp>LastTrade</stp>
        <stp/>
        <stp>T</stp>
        <tr r="C353" s="1"/>
      </tp>
      <tp>
        <v>71.14</v>
        <stp/>
        <stp>ContractData</stp>
        <stp>S.NFLX</stp>
        <stp>LastTrade</stp>
        <stp/>
        <stp>T</stp>
        <tr r="C332" s="1"/>
      </tp>
      <tp>
        <v>60.25</v>
        <stp/>
        <stp>ContractData</stp>
        <stp>S.MDLZ</stp>
        <stp>LastTrade</stp>
        <stp/>
        <stp>T</stp>
        <tr r="C303" s="1"/>
      </tp>
      <tp>
        <v>101.3</v>
        <stp/>
        <stp>ContractData</stp>
        <stp>S.LULU</stp>
        <stp>LastTrade</stp>
        <stp/>
        <stp>T</stp>
        <tr r="C290" s="1"/>
      </tp>
      <tp>
        <v>1.805706751</v>
        <stp/>
        <stp>StudyData</stp>
        <stp>S.CMCSA</stp>
        <stp>StdDev</stp>
        <stp>InputChoice=Close,Period1=21</stp>
        <stp>STDDEV</stp>
        <stp>D</stp>
        <stp/>
        <stp>all</stp>
        <stp/>
        <stp/>
        <stp/>
        <stp>T</stp>
        <tr r="R97" s="1"/>
      </tp>
      <tp>
        <v>89.5</v>
        <stp/>
        <stp>ContractData</stp>
        <stp>S.SOLV</stp>
        <stp>LastTrade</stp>
        <stp/>
        <stp>T</stp>
        <tr r="C414" s="1"/>
      </tp>
      <tp>
        <v>177.71</v>
        <stp/>
        <stp>ContractData</stp>
        <stp>S.FSLR</stp>
        <stp>LastTrade</stp>
        <stp/>
        <stp>T</stp>
        <tr r="C197" s="1"/>
      </tp>
      <tp>
        <v>0</v>
        <stp/>
        <stp>ContractData</stp>
        <stp>S.ACN</stp>
        <stp>NetLastTrade</stp>
        <stp/>
        <stp>T</stp>
        <tr r="D8" s="1"/>
      </tp>
      <tp>
        <v>0</v>
        <stp/>
        <stp>ContractData</stp>
        <stp>S.ABT</stp>
        <stp>NetLastTrade</stp>
        <stp/>
        <stp>T</stp>
        <tr r="D6" s="1"/>
      </tp>
      <tp t="s">
        <v/>
        <stp/>
        <stp>ContractData</stp>
        <stp>S.TYL</stp>
        <stp>High</stp>
        <stp/>
        <stp>T</stp>
        <tr r="H454" s="1"/>
      </tp>
      <tp t="s">
        <v/>
        <stp/>
        <stp>ContractData</stp>
        <stp>S.TXN</stp>
        <stp>High</stp>
        <stp/>
        <stp>T</stp>
        <tr r="H452" s="1"/>
      </tp>
      <tp>
        <v>0</v>
        <stp/>
        <stp>ContractData</stp>
        <stp>S.AFL</stp>
        <stp>NetLastTrade</stp>
        <stp/>
        <stp>T</stp>
        <tr r="D17" s="1"/>
      </tp>
      <tp t="s">
        <v/>
        <stp/>
        <stp>ContractData</stp>
        <stp>S.TXT</stp>
        <stp>High</stp>
        <stp/>
        <stp>T</stp>
        <tr r="H453" s="1"/>
      </tp>
      <tp>
        <v>0</v>
        <stp/>
        <stp>ContractData</stp>
        <stp>S.AEE</stp>
        <stp>NetLastTrade</stp>
        <stp/>
        <stp>T</stp>
        <tr r="D14" s="1"/>
      </tp>
      <tp>
        <v>0</v>
        <stp/>
        <stp>ContractData</stp>
        <stp>S.AES</stp>
        <stp>NetLastTrade</stp>
        <stp/>
        <stp>T</stp>
        <tr r="D16" s="1"/>
      </tp>
      <tp>
        <v>0</v>
        <stp/>
        <stp>ContractData</stp>
        <stp>S.AEP</stp>
        <stp>NetLastTrade</stp>
        <stp/>
        <stp>T</stp>
        <tr r="D15" s="1"/>
      </tp>
      <tp>
        <v>0</v>
        <stp/>
        <stp>ContractData</stp>
        <stp>S.ADM</stp>
        <stp>NetLastTrade</stp>
        <stp/>
        <stp>T</stp>
        <tr r="D11" s="1"/>
      </tp>
      <tp>
        <v>0</v>
        <stp/>
        <stp>ContractData</stp>
        <stp>S.ADI</stp>
        <stp>NetLastTrade</stp>
        <stp/>
        <stp>T</stp>
        <tr r="D10" s="1"/>
      </tp>
      <tp>
        <v>0</v>
        <stp/>
        <stp>ContractData</stp>
        <stp>S.ADP</stp>
        <stp>NetLastTrade</stp>
        <stp/>
        <stp>T</stp>
        <tr r="D12" s="1"/>
      </tp>
      <tp t="s">
        <v/>
        <stp/>
        <stp>ContractData</stp>
        <stp>S.SLB</stp>
        <stp>Open</stp>
        <stp/>
        <stp>T</stp>
        <tr r="G408" s="1"/>
      </tp>
      <tp>
        <v>0</v>
        <stp/>
        <stp>ContractData</stp>
        <stp>S.AJG</stp>
        <stp>NetLastTrade</stp>
        <stp/>
        <stp>T</stp>
        <tr r="D20" s="1"/>
      </tp>
      <tp>
        <v>0</v>
        <stp/>
        <stp>ContractData</stp>
        <stp>S.AIG</stp>
        <stp>NetLastTrade</stp>
        <stp/>
        <stp>T</stp>
        <tr r="D18" s="1"/>
      </tp>
      <tp t="s">
        <v/>
        <stp/>
        <stp>ContractData</stp>
        <stp>S.SNA</stp>
        <stp>Open</stp>
        <stp/>
        <stp>T</stp>
        <tr r="G410" s="1"/>
      </tp>
      <tp>
        <v>0</v>
        <stp/>
        <stp>ContractData</stp>
        <stp>S.AIZ</stp>
        <stp>NetLastTrade</stp>
        <stp/>
        <stp>T</stp>
        <tr r="D19" s="1"/>
      </tp>
      <tp>
        <v>0</v>
        <stp/>
        <stp>ContractData</stp>
        <stp>S.AON</stp>
        <stp>NetLastTrade</stp>
        <stp/>
        <stp>T</stp>
        <tr r="D35" s="1"/>
      </tp>
      <tp t="s">
        <v/>
        <stp/>
        <stp>ContractData</stp>
        <stp>S.SHW</stp>
        <stp>Open</stp>
        <stp/>
        <stp>T</stp>
        <tr r="G406" s="1"/>
      </tp>
      <tp>
        <v>0</v>
        <stp/>
        <stp>ContractData</stp>
        <stp>S.AOS</stp>
        <stp>NetLastTrade</stp>
        <stp/>
        <stp>T</stp>
        <tr r="D36" s="1"/>
      </tp>
      <tp t="s">
        <v/>
        <stp/>
        <stp>ContractData</stp>
        <stp>S.TPL</stp>
        <stp>High</stp>
        <stp/>
        <stp>T</stp>
        <tr r="H441" s="1"/>
      </tp>
      <tp t="s">
        <v/>
        <stp/>
        <stp>ContractData</stp>
        <stp>S.TPR</stp>
        <stp>High</stp>
        <stp/>
        <stp>T</stp>
        <tr r="H442" s="1"/>
      </tp>
      <tp t="s">
        <v/>
        <stp/>
        <stp>ContractData</stp>
        <stp>S.TSN</stp>
        <stp>High</stp>
        <stp/>
        <stp>T</stp>
        <tr r="H449" s="1"/>
      </tp>
      <tp t="s">
        <v/>
        <stp/>
        <stp>ContractData</stp>
        <stp>S.SJM</stp>
        <stp>Open</stp>
        <stp/>
        <stp>T</stp>
        <tr r="G407" s="1"/>
      </tp>
      <tp>
        <v>0</v>
        <stp/>
        <stp>ContractData</stp>
        <stp>S.AME</stp>
        <stp>NetLastTrade</stp>
        <stp/>
        <stp>T</stp>
        <tr r="D29" s="1"/>
      </tp>
      <tp>
        <v>-3.999999999996362E-2</v>
        <stp/>
        <stp>ContractData</stp>
        <stp>S.AMD</stp>
        <stp>NetLastTrade</stp>
        <stp/>
        <stp>T</stp>
        <tr r="D28" s="1"/>
      </tp>
      <tp>
        <v>0</v>
        <stp/>
        <stp>ContractData</stp>
        <stp>S.AMT</stp>
        <stp>NetLastTrade</stp>
        <stp/>
        <stp>T</stp>
        <tr r="D32" s="1"/>
      </tp>
      <tp>
        <v>0</v>
        <stp/>
        <stp>ContractData</stp>
        <stp>S.AMP</stp>
        <stp>NetLastTrade</stp>
        <stp/>
        <stp>T</stp>
        <tr r="D31" s="1"/>
      </tp>
      <tp>
        <v>0</v>
        <stp/>
        <stp>ContractData</stp>
        <stp>S.ALL</stp>
        <stp>NetLastTrade</stp>
        <stp/>
        <stp>T</stp>
        <tr r="D24" s="1"/>
      </tp>
      <tp>
        <v>0</v>
        <stp/>
        <stp>ContractData</stp>
        <stp>S.ALB</stp>
        <stp>NetLastTrade</stp>
        <stp/>
        <stp>T</stp>
        <tr r="D22" s="1"/>
      </tp>
      <tp t="s">
        <v/>
        <stp/>
        <stp>ContractData</stp>
        <stp>S.TRV</stp>
        <stp>High</stp>
        <stp/>
        <stp>T</stp>
        <tr r="H446" s="1"/>
      </tp>
      <tp t="s">
        <v/>
        <stp/>
        <stp>ContractData</stp>
        <stp>S.TMO</stp>
        <stp>High</stp>
        <stp/>
        <stp>T</stp>
        <tr r="H439" s="1"/>
      </tp>
      <tp t="s">
        <v/>
        <stp/>
        <stp>ContractData</stp>
        <stp>S.STE</stp>
        <stp>Open</stp>
        <stp/>
        <stp>T</stp>
        <tr r="G418" s="1"/>
      </tp>
      <tp t="s">
        <v/>
        <stp/>
        <stp>ContractData</stp>
        <stp>S.STZ</stp>
        <stp>Open</stp>
        <stp/>
        <stp>T</stp>
        <tr r="G422" s="1"/>
      </tp>
      <tp t="s">
        <v/>
        <stp/>
        <stp>ContractData</stp>
        <stp>S.STX</stp>
        <stp>Open</stp>
        <stp/>
        <stp>T</stp>
        <tr r="G421" s="1"/>
      </tp>
      <tp t="s">
        <v/>
        <stp/>
        <stp>ContractData</stp>
        <stp>S.STT</stp>
        <stp>Open</stp>
        <stp/>
        <stp>T</stp>
        <tr r="G420" s="1"/>
      </tp>
      <tp>
        <v>0</v>
        <stp/>
        <stp>ContractData</stp>
        <stp>S.ARE</stp>
        <stp>NetLastTrade</stp>
        <stp/>
        <stp>T</stp>
        <tr r="D43" s="1"/>
      </tp>
      <tp>
        <v>0</v>
        <stp/>
        <stp>ContractData</stp>
        <stp>S.APO</stp>
        <stp>NetLastTrade</stp>
        <stp/>
        <stp>T</stp>
        <tr r="D40" s="1"/>
      </tp>
      <tp t="s">
        <v/>
        <stp/>
        <stp>ContractData</stp>
        <stp>S.SWK</stp>
        <stp>Open</stp>
        <stp/>
        <stp>T</stp>
        <tr r="G424" s="1"/>
      </tp>
      <tp>
        <v>0</v>
        <stp/>
        <stp>ContractData</stp>
        <stp>S.APH</stp>
        <stp>NetLastTrade</stp>
        <stp/>
        <stp>T</stp>
        <tr r="D39" s="1"/>
      </tp>
      <tp>
        <v>0</v>
        <stp/>
        <stp>ContractData</stp>
        <stp>S.APD</stp>
        <stp>NetLastTrade</stp>
        <stp/>
        <stp>T</stp>
        <tr r="D38" s="1"/>
      </tp>
      <tp>
        <v>0</v>
        <stp/>
        <stp>ContractData</stp>
        <stp>S.APA</stp>
        <stp>NetLastTrade</stp>
        <stp/>
        <stp>T</stp>
        <tr r="D37" s="1"/>
      </tp>
      <tp>
        <v>0</v>
        <stp/>
        <stp>ContractData</stp>
        <stp>S.APP</stp>
        <stp>NetLastTrade</stp>
        <stp/>
        <stp>T</stp>
        <tr r="D41" s="1"/>
      </tp>
      <tp>
        <v>0</v>
        <stp/>
        <stp>ContractData</stp>
        <stp>S.AWK</stp>
        <stp>NetLastTrade</stp>
        <stp/>
        <stp>T</stp>
        <tr r="D48" s="1"/>
      </tp>
      <tp t="s">
        <v/>
        <stp/>
        <stp>ContractData</stp>
        <stp>S.SPG</stp>
        <stp>Open</stp>
        <stp/>
        <stp>T</stp>
        <tr r="G415" s="1"/>
      </tp>
      <tp>
        <v>0</v>
        <stp/>
        <stp>ContractData</stp>
        <stp>S.AVY</stp>
        <stp>NetLastTrade</stp>
        <stp/>
        <stp>T</stp>
        <tr r="D47" s="1"/>
      </tp>
      <tp t="s">
        <v/>
        <stp/>
        <stp>ContractData</stp>
        <stp>S.TKO</stp>
        <stp>High</stp>
        <stp/>
        <stp>T</stp>
        <tr r="H438" s="1"/>
      </tp>
      <tp t="s">
        <v/>
        <stp/>
        <stp>ContractData</stp>
        <stp>S.SRE</stp>
        <stp>Open</stp>
        <stp/>
        <stp>T</stp>
        <tr r="G417" s="1"/>
      </tp>
      <tp>
        <v>0</v>
        <stp/>
        <stp>ContractData</stp>
        <stp>S.ATO</stp>
        <stp>NetLastTrade</stp>
        <stp/>
        <stp>T</stp>
        <tr r="D45" s="1"/>
      </tp>
      <tp t="s">
        <v/>
        <stp/>
        <stp>ContractData</stp>
        <stp>S.TJX</stp>
        <stp>High</stp>
        <stp/>
        <stp>T</stp>
        <tr r="H437" s="1"/>
      </tp>
      <tp t="s">
        <v/>
        <stp/>
        <stp>ContractData</stp>
        <stp>S.TEL</stp>
        <stp>High</stp>
        <stp/>
        <stp>T</stp>
        <tr r="H433" s="1"/>
      </tp>
      <tp t="s">
        <v/>
        <stp/>
        <stp>ContractData</stp>
        <stp>S.TER</stp>
        <stp>High</stp>
        <stp/>
        <stp>T</stp>
        <tr r="H434" s="1"/>
      </tp>
      <tp>
        <v>0</v>
        <stp/>
        <stp>ContractData</stp>
        <stp>S.AZO</stp>
        <stp>NetLastTrade</stp>
        <stp/>
        <stp>T</stp>
        <tr r="D51" s="1"/>
      </tp>
      <tp t="s">
        <v/>
        <stp/>
        <stp>ContractData</stp>
        <stp>S.TDG</stp>
        <stp>High</stp>
        <stp/>
        <stp>T</stp>
        <tr r="H430" s="1"/>
      </tp>
      <tp t="s">
        <v/>
        <stp/>
        <stp>ContractData</stp>
        <stp>S.TDY</stp>
        <stp>High</stp>
        <stp/>
        <stp>T</stp>
        <tr r="H431" s="1"/>
      </tp>
      <tp t="s">
        <v/>
        <stp/>
        <stp>ContractData</stp>
        <stp>S.TGT</stp>
        <stp>High</stp>
        <stp/>
        <stp>T</stp>
        <tr r="H436" s="1"/>
      </tp>
      <tp t="s">
        <v/>
        <stp/>
        <stp>ContractData</stp>
        <stp>S.TFC</stp>
        <stp>High</stp>
        <stp/>
        <stp>T</stp>
        <tr r="H435" s="1"/>
      </tp>
      <tp>
        <v>0</v>
        <stp/>
        <stp>ContractData</stp>
        <stp>S.AXP</stp>
        <stp>NetLastTrade</stp>
        <stp/>
        <stp>T</stp>
        <tr r="D50" s="1"/>
      </tp>
      <tp t="s">
        <v/>
        <stp/>
        <stp>ContractData</stp>
        <stp>S.SYK</stp>
        <stp>Open</stp>
        <stp/>
        <stp>T</stp>
        <tr r="G427" s="1"/>
      </tp>
      <tp t="s">
        <v/>
        <stp/>
        <stp>ContractData</stp>
        <stp>S.SYF</stp>
        <stp>Open</stp>
        <stp/>
        <stp>T</stp>
        <tr r="G426" s="1"/>
      </tp>
      <tp t="s">
        <v/>
        <stp/>
        <stp>ContractData</stp>
        <stp>S.SYY</stp>
        <stp>Open</stp>
        <stp/>
        <stp>T</stp>
        <tr r="G428" s="1"/>
      </tp>
      <tp>
        <v>895</v>
        <stp/>
        <stp>ContractData</stp>
        <stp>S.EW</stp>
        <stp>T_CVol</stp>
        <stp/>
        <stp>T</stp>
        <tr r="N172" s="1"/>
      </tp>
      <tp>
        <v>95.595003000000005</v>
        <stp/>
        <stp>ContractData</stp>
        <stp>S.SW</stp>
        <stp>T_CVol</stp>
        <stp/>
        <stp>T</stp>
        <tr r="N423" s="1"/>
      </tp>
      <tp t="s">
        <v/>
        <stp/>
        <stp>ContractData</stp>
        <stp>S.AXON</stp>
        <stp>Open</stp>
        <stp/>
        <stp>T</stp>
        <tr r="G49" s="1"/>
      </tp>
      <tp t="s">
        <v/>
        <stp/>
        <stp>ContractData</stp>
        <stp>S.DXCM</stp>
        <stp>Open</stp>
        <stp/>
        <stp>T</stp>
        <tr r="G151" s="1"/>
      </tp>
      <tp t="s">
        <v/>
        <stp/>
        <stp>ContractData</stp>
        <stp>S.NXPI</stp>
        <stp>Open</stp>
        <stp/>
        <stp>T</stp>
        <tr r="G346" s="1"/>
      </tp>
      <tp t="s">
        <v/>
        <stp/>
        <stp>ContractData</stp>
        <stp>S.EXPE</stp>
        <stp>Open</stp>
        <stp/>
        <stp>T</stp>
        <tr r="G176" s="1"/>
      </tp>
      <tp t="s">
        <v/>
        <stp/>
        <stp>ContractData</stp>
        <stp>S.EXPD</stp>
        <stp>Open</stp>
        <stp/>
        <stp>T</stp>
        <tr r="G175" s="1"/>
      </tp>
      <tp>
        <v>2532320.16228867</v>
        <stp/>
        <stp>StudyData</stp>
        <stp>S.NTAP</stp>
        <stp>MA</stp>
        <stp>InputChoice=Vol,MAType=Sim,Period=21</stp>
        <stp>MA</stp>
        <stp>D</stp>
        <stp>-1</stp>
        <stp>all</stp>
        <stp/>
        <stp/>
        <stp/>
        <stp>T</stp>
        <tr r="O339" s="1"/>
      </tp>
      <tp>
        <v>3182594.1228473801</v>
        <stp/>
        <stp>StudyData</stp>
        <stp>S.NDAQ</stp>
        <stp>MA</stp>
        <stp>InputChoice=Vol,MAType=Sim,Period=21</stp>
        <stp>MA</stp>
        <stp>D</stp>
        <stp>-1</stp>
        <stp>all</stp>
        <stp/>
        <stp/>
        <stp/>
        <stp>T</stp>
        <tr r="O328" s="1"/>
      </tp>
      <tp>
        <v>3358504.99111233</v>
        <stp/>
        <stp>StudyData</stp>
        <stp>S.PCAR</stp>
        <stp>MA</stp>
        <stp>InputChoice=Vol,MAType=Sim,Period=21</stp>
        <stp>MA</stp>
        <stp>D</stp>
        <stp>-1</stp>
        <stp>all</stp>
        <stp/>
        <stp/>
        <stp/>
        <stp>T</stp>
        <tr r="O359" s="1"/>
      </tp>
      <tp>
        <v>2028622.03947581</v>
        <stp/>
        <stp>StudyData</stp>
        <stp>S.CTAS</stp>
        <stp>MA</stp>
        <stp>InputChoice=Vol,MAType=Sim,Period=21</stp>
        <stp>MA</stp>
        <stp>D</stp>
        <stp>-1</stp>
        <stp>all</stp>
        <stp/>
        <stp/>
        <stp/>
        <stp>T</stp>
        <tr r="O121" s="1"/>
      </tp>
      <tp>
        <v>294.14</v>
        <stp/>
        <stp>ContractData</stp>
        <stp>S.GRMN</stp>
        <stp>LastTrade</stp>
        <stp/>
        <stp>T</stp>
        <tr r="C216" s="1"/>
      </tp>
      <tp>
        <v>270</v>
        <stp/>
        <stp>ContractData</stp>
        <stp>S.ILMN</stp>
        <stp>LastTrade</stp>
        <stp/>
        <stp>T</stp>
        <tr r="C245" s="1"/>
      </tp>
      <tp>
        <v>6372544.1355134305</v>
        <stp/>
        <stp>StudyData</stp>
        <stp>S.AMAT</stp>
        <stp>MA</stp>
        <stp>InputChoice=Vol,MAType=Sim,Period=21</stp>
        <stp>MA</stp>
        <stp>D</stp>
        <stp>-1</stp>
        <stp>all</stp>
        <stp/>
        <stp/>
        <stp/>
        <stp>T</stp>
        <tr r="O26" s="1"/>
      </tp>
      <tp>
        <v>427976.82427414297</v>
        <stp/>
        <stp>StudyData</stp>
        <stp>S.CPAY</stp>
        <stp>MA</stp>
        <stp>InputChoice=Vol,MAType=Sim,Period=21</stp>
        <stp>MA</stp>
        <stp>D</stp>
        <stp>-1</stp>
        <stp>all</stp>
        <stp/>
        <stp/>
        <stp/>
        <stp>T</stp>
        <tr r="O111" s="1"/>
      </tp>
      <tp>
        <v>5291594.2215346703</v>
        <stp/>
        <stp>StudyData</stp>
        <stp>S.EBAY</stp>
        <stp>MA</stp>
        <stp>InputChoice=Vol,MAType=Sim,Period=21</stp>
        <stp>MA</stp>
        <stp>D</stp>
        <stp>-1</stp>
        <stp>all</stp>
        <stp/>
        <stp/>
        <stp/>
        <stp>T</stp>
        <tr r="O152" s="1"/>
      </tp>
      <tp>
        <v>3350492.2994878599</v>
        <stp/>
        <stp>StudyData</stp>
        <stp>S.WDAY</stp>
        <stp>MA</stp>
        <stp>InputChoice=Vol,MAType=Sim,Period=21</stp>
        <stp>MA</stp>
        <stp>D</stp>
        <stp>-1</stp>
        <stp>all</stp>
        <stp/>
        <stp/>
        <stp/>
        <stp>T</stp>
        <tr r="O483" s="1"/>
      </tp>
      <tp>
        <v>57.85</v>
        <stp/>
        <stp>ContractData</stp>
        <stp>S.TRMB</stp>
        <stp>LastTrade</stp>
        <stp/>
        <stp>T</stp>
        <tr r="C444" s="1"/>
      </tp>
      <tp>
        <v>9511083.1516352408</v>
        <stp/>
        <stp>StudyData</stp>
        <stp>S.KLAC</stp>
        <stp>MA</stp>
        <stp>InputChoice=Vol,MAType=Sim,Period=21</stp>
        <stp>MA</stp>
        <stp>D</stp>
        <stp>-1</stp>
        <stp>all</stp>
        <stp/>
        <stp/>
        <stp/>
        <stp>T</stp>
        <tr r="O271" s="1"/>
      </tp>
      <tp>
        <v>946916.52592323802</v>
        <stp/>
        <stp>StudyData</stp>
        <stp>S.SBAC</stp>
        <stp>MA</stp>
        <stp>InputChoice=Vol,MAType=Sim,Period=21</stp>
        <stp>MA</stp>
        <stp>D</stp>
        <stp>-1</stp>
        <stp>all</stp>
        <stp/>
        <stp/>
        <stp/>
        <stp>T</stp>
        <tr r="O403" s="1"/>
      </tp>
      <tp>
        <v>4898936.3162173796</v>
        <stp/>
        <stp>StudyData</stp>
        <stp>S.AKAM</stp>
        <stp>MA</stp>
        <stp>InputChoice=Vol,MAType=Sim,Period=21</stp>
        <stp>MA</stp>
        <stp>D</stp>
        <stp>-1</stp>
        <stp>all</stp>
        <stp/>
        <stp/>
        <stp/>
        <stp>T</stp>
        <tr r="O21" s="1"/>
      </tp>
      <tp>
        <v>29381158.437343702</v>
        <stp/>
        <stp>StudyData</stp>
        <stp>S.HBAN</stp>
        <stp>MA</stp>
        <stp>InputChoice=Vol,MAType=Sim,Period=21</stp>
        <stp>MA</stp>
        <stp>D</stp>
        <stp>-1</stp>
        <stp>all</stp>
        <stp/>
        <stp/>
        <stp/>
        <stp>T</stp>
        <tr r="O221" s="1"/>
      </tp>
      <tp t="s">
        <v/>
        <stp/>
        <stp>ContractData</stp>
        <stp>S.REG</stp>
        <stp>Open</stp>
        <stp/>
        <stp>T</stp>
        <tr r="G390" s="1"/>
      </tp>
      <tp t="s">
        <v/>
        <stp/>
        <stp>ContractData</stp>
        <stp>S.RCL</stp>
        <stp>Open</stp>
        <stp/>
        <stp>T</stp>
        <tr r="G388" s="1"/>
      </tp>
      <tp t="s">
        <v/>
        <stp/>
        <stp>ContractData</stp>
        <stp>S.RMD</stp>
        <stp>Open</stp>
        <stp/>
        <stp>T</stp>
        <tr r="G395" s="1"/>
      </tp>
      <tp t="s">
        <v/>
        <stp/>
        <stp>ContractData</stp>
        <stp>S.ROL</stp>
        <stp>Open</stp>
        <stp/>
        <stp>T</stp>
        <tr r="G397" s="1"/>
      </tp>
      <tp t="s">
        <v/>
        <stp/>
        <stp>ContractData</stp>
        <stp>S.ROK</stp>
        <stp>Open</stp>
        <stp/>
        <stp>T</stp>
        <tr r="G396" s="1"/>
      </tp>
      <tp t="s">
        <v/>
        <stp/>
        <stp>ContractData</stp>
        <stp>S.ROP</stp>
        <stp>Open</stp>
        <stp/>
        <stp>T</stp>
        <tr r="G398" s="1"/>
      </tp>
      <tp t="s">
        <v/>
        <stp/>
        <stp>ContractData</stp>
        <stp>S.UPS</stp>
        <stp>High</stp>
        <stp/>
        <stp>T</stp>
        <tr r="H462" s="1"/>
      </tp>
      <tp t="s">
        <v/>
        <stp/>
        <stp>ContractData</stp>
        <stp>S.RJF</stp>
        <stp>Open</stp>
        <stp/>
        <stp>T</stp>
        <tr r="G393" s="1"/>
      </tp>
      <tp t="s">
        <v/>
        <stp/>
        <stp>ContractData</stp>
        <stp>S.USB</stp>
        <stp>High</stp>
        <stp/>
        <stp>T</stp>
        <tr r="H464" s="1"/>
      </tp>
      <tp t="s">
        <v/>
        <stp/>
        <stp>ContractData</stp>
        <stp>S.URI</stp>
        <stp>High</stp>
        <stp/>
        <stp>T</stp>
        <tr r="H463" s="1"/>
      </tp>
      <tp t="s">
        <v/>
        <stp/>
        <stp>ContractData</stp>
        <stp>S.RTX</stp>
        <stp>Open</stp>
        <stp/>
        <stp>T</stp>
        <tr r="G401" s="1"/>
      </tp>
      <tp t="s">
        <v/>
        <stp/>
        <stp>ContractData</stp>
        <stp>S.UNH</stp>
        <stp>High</stp>
        <stp/>
        <stp>T</stp>
        <tr r="H460" s="1"/>
      </tp>
      <tp t="s">
        <v/>
        <stp/>
        <stp>ContractData</stp>
        <stp>S.UNP</stp>
        <stp>High</stp>
        <stp/>
        <stp>T</stp>
        <tr r="H461" s="1"/>
      </tp>
      <tp t="s">
        <v/>
        <stp/>
        <stp>ContractData</stp>
        <stp>S.UHS</stp>
        <stp>High</stp>
        <stp/>
        <stp>T</stp>
        <tr r="H458" s="1"/>
      </tp>
      <tp t="s">
        <v/>
        <stp/>
        <stp>ContractData</stp>
        <stp>S.RSG</stp>
        <stp>Open</stp>
        <stp/>
        <stp>T</stp>
        <tr r="G400" s="1"/>
      </tp>
      <tp t="s">
        <v/>
        <stp/>
        <stp>ContractData</stp>
        <stp>S.UDR</stp>
        <stp>High</stp>
        <stp/>
        <stp>T</stp>
        <tr r="H457" s="1"/>
      </tp>
      <tp t="s">
        <v/>
        <stp/>
        <stp>ContractData</stp>
        <stp>S.UAL</stp>
        <stp>High</stp>
        <stp/>
        <stp>T</stp>
        <tr r="H455" s="1"/>
      </tp>
      <tp>
        <v>0</v>
        <stp/>
        <stp>ContractData</stp>
        <stp>S.BIIB</stp>
        <stp>NetLastTrade</stp>
        <stp/>
        <stp>T</stp>
        <tr r="D62" s="1"/>
      </tp>
      <tp>
        <v>0</v>
        <stp/>
        <stp>ContractData</stp>
        <stp>S.GILD</stp>
        <stp>NetLastTrade</stp>
        <stp/>
        <stp>T</stp>
        <tr r="D206" s="1"/>
      </tp>
      <tp>
        <v>0</v>
        <stp/>
        <stp>ContractData</stp>
        <stp>S.CINF</stp>
        <stp>NetLastTrade</stp>
        <stp/>
        <stp>T</stp>
        <tr r="D94" s="1"/>
      </tp>
      <tp>
        <v>0</v>
        <stp/>
        <stp>ContractData</stp>
        <stp>S.L</stp>
        <stp>NetLastTrade</stp>
        <stp/>
        <stp>T</stp>
        <tr r="D277" s="1"/>
      </tp>
      <tp>
        <v>0</v>
        <stp/>
        <stp>ContractData</stp>
        <stp>S.O</stp>
        <stp>NetLastTrade</stp>
        <stp/>
        <stp>T</stp>
        <tr r="D347" s="1"/>
      </tp>
      <tp>
        <v>0</v>
        <stp/>
        <stp>ContractData</stp>
        <stp>S.J</stp>
        <stp>NetLastTrade</stp>
        <stp/>
        <stp>T</stp>
        <tr r="D258" s="1"/>
      </tp>
      <tp>
        <v>0</v>
        <stp/>
        <stp>ContractData</stp>
        <stp>S.D</stp>
        <stp>NetLastTrade</stp>
        <stp/>
        <stp>T</stp>
        <tr r="D127" s="1"/>
      </tp>
      <tp>
        <v>0</v>
        <stp/>
        <stp>ContractData</stp>
        <stp>S.F</stp>
        <stp>NetLastTrade</stp>
        <stp/>
        <stp>T</stp>
        <tr r="D178" s="1"/>
      </tp>
      <tp>
        <v>0</v>
        <stp/>
        <stp>ContractData</stp>
        <stp>S.A</stp>
        <stp>NetLastTrade</stp>
        <stp/>
        <stp>T</stp>
        <tr r="D2" s="1"/>
      </tp>
      <tp>
        <v>0</v>
        <stp/>
        <stp>ContractData</stp>
        <stp>S.C</stp>
        <stp>NetLastTrade</stp>
        <stp/>
        <stp>T</stp>
        <tr r="D74" s="1"/>
      </tp>
      <tp>
        <v>0</v>
        <stp/>
        <stp>ContractData</stp>
        <stp>S.T</stp>
        <stp>NetLastTrade</stp>
        <stp/>
        <stp>T</stp>
        <tr r="D429" s="1"/>
      </tp>
      <tp>
        <v>0</v>
        <stp/>
        <stp>ContractData</stp>
        <stp>S.V</stp>
        <stp>NetLastTrade</stp>
        <stp/>
        <stp>T</stp>
        <tr r="D465" s="1"/>
      </tp>
      <tp>
        <v>0</v>
        <stp/>
        <stp>ContractData</stp>
        <stp>S.P</stp>
        <stp>NetLastTrade</stp>
        <stp/>
        <stp>T</stp>
        <tr r="D356" s="1"/>
      </tp>
      <tp>
        <v>0</v>
        <stp/>
        <stp>ContractData</stp>
        <stp>S.Q</stp>
        <stp>NetLastTrade</stp>
        <stp/>
        <stp>T</stp>
        <tr r="D386" s="1"/>
      </tp>
      <tp>
        <v>0</v>
        <stp/>
        <stp>ContractData</stp>
        <stp>S.FICO</stp>
        <stp>NetLastTrade</stp>
        <stp/>
        <stp>T</stp>
        <tr r="D188" s="1"/>
      </tp>
      <tp>
        <v>0</v>
        <stp/>
        <stp>ContractData</stp>
        <stp>S.VICI</stp>
        <stp>NetLastTrade</stp>
        <stp/>
        <stp>T</stp>
        <tr r="D467" s="1"/>
      </tp>
      <tp t="s">
        <v/>
        <stp/>
        <stp>StudyData</stp>
        <stp>S.Q</stp>
        <stp>PCB</stp>
        <stp>BaseType=Index,Index=1</stp>
        <stp>Close</stp>
        <stp>W</stp>
        <stp>0</stp>
        <stp>all</stp>
        <stp/>
        <stp/>
        <stp/>
        <stp>T</stp>
        <tr r="J386" s="1"/>
      </tp>
      <tp>
        <v>-23.64827628436716</v>
        <stp/>
        <stp>StudyData</stp>
        <stp>S.Q</stp>
        <stp>PCB</stp>
        <stp>BaseType=Index,Index=1</stp>
        <stp>Close</stp>
        <stp>Q</stp>
        <stp>0</stp>
        <stp>all</stp>
        <stp/>
        <stp/>
        <stp/>
        <stp>T</stp>
        <tr r="L386" s="1"/>
      </tp>
      <tp>
        <v>52.712798530312298</v>
        <stp/>
        <stp>StudyData</stp>
        <stp>S.Q</stp>
        <stp>PCB</stp>
        <stp>BaseType=Index,Index=1</stp>
        <stp>Close</stp>
        <stp>A</stp>
        <stp>0</stp>
        <stp>all</stp>
        <stp/>
        <stp/>
        <stp/>
        <stp>T</stp>
        <tr r="M386" s="1"/>
      </tp>
      <tp>
        <v>4.4042535376371017</v>
        <stp/>
        <stp>StudyData</stp>
        <stp>S.Q</stp>
        <stp>PCB</stp>
        <stp>BaseType=Index,Index=1</stp>
        <stp>Close</stp>
        <stp>M</stp>
        <stp>0</stp>
        <stp>all</stp>
        <stp/>
        <stp/>
        <stp/>
        <stp>T</stp>
        <tr r="K386" s="1"/>
      </tp>
      <tp>
        <v>0</v>
        <stp/>
        <stp>ContractData</stp>
        <stp>S.CIEN</stp>
        <stp>NetLastTrade</stp>
        <stp/>
        <stp>T</stp>
        <tr r="D93" s="1"/>
      </tp>
      <tp>
        <v>0</v>
        <stp/>
        <stp>ContractData</stp>
        <stp>S.FISV</stp>
        <stp>NetLastTrade</stp>
        <stp/>
        <stp>T</stp>
        <tr r="D190" s="1"/>
      </tp>
      <tp>
        <v>0</v>
        <stp/>
        <stp>ContractData</stp>
        <stp>S.LITE</stp>
        <stp>NetLastTrade</stp>
        <stp/>
        <stp>T</stp>
        <tr r="D284" s="1"/>
      </tp>
      <tp>
        <v>0</v>
        <stp/>
        <stp>ContractData</stp>
        <stp>S.FITB</stp>
        <stp>NetLastTrade</stp>
        <stp/>
        <stp>T</stp>
        <tr r="D191" s="1"/>
      </tp>
      <tp>
        <v>81.12</v>
        <stp/>
        <stp>ContractData</stp>
        <stp>S.WYNN</stp>
        <stp>LastTrade</stp>
        <stp/>
        <stp>T</stp>
        <tr r="C496" s="1"/>
      </tp>
      <tp>
        <v>4107740.0330343298</v>
        <stp/>
        <stp>StudyData</stp>
        <stp>S.ABBV</stp>
        <stp>MA</stp>
        <stp>InputChoice=Vol,MAType=Sim,Period=21</stp>
        <stp>MA</stp>
        <stp>D</stp>
        <stp>-1</stp>
        <stp>all</stp>
        <stp/>
        <stp/>
        <stp/>
        <stp>T</stp>
        <tr r="O4" s="1"/>
      </tp>
      <tp>
        <v>163.95000000000002</v>
        <stp/>
        <stp>ContractData</stp>
        <stp>S.BKNG</stp>
        <stp>LastTrade</stp>
        <stp/>
        <stp>T</stp>
        <tr r="C63" s="1"/>
      </tp>
      <tp>
        <v>186.67000000000002</v>
        <stp/>
        <stp>ContractData</stp>
        <stp>S.FANG</stp>
        <stp>LastTrade</stp>
        <stp/>
        <stp>T</stp>
        <tr r="C179" s="1"/>
      </tp>
      <tp>
        <v>162.54</v>
        <stp/>
        <stp>ContractData</stp>
        <stp>S.CINF</stp>
        <stp>LastTrade</stp>
        <stp/>
        <stp>T</stp>
        <tr r="C94" s="1"/>
      </tp>
      <tp>
        <v>65.06</v>
        <stp/>
        <stp>ContractData</stp>
        <stp>S.CVNA</stp>
        <stp>LastTrade</stp>
        <stp/>
        <stp>T</stp>
        <tr r="C124" s="1"/>
      </tp>
      <tp>
        <v>158.78</v>
        <stp/>
        <stp>ContractData</stp>
        <stp>S.HONA</stp>
        <stp>LastTrade</stp>
        <stp/>
        <stp>T</stp>
        <tr r="C228" s="1"/>
      </tp>
      <tp>
        <v>198.88</v>
        <stp/>
        <stp>ContractData</stp>
        <stp>S.MRNA</stp>
        <stp>LastTrade</stp>
        <stp/>
        <stp>T</stp>
        <tr r="C317" s="1"/>
      </tp>
      <tp>
        <v>157.47</v>
        <stp/>
        <stp>ContractData</stp>
        <stp>S.ABNB</stp>
        <stp>LastTrade</stp>
        <stp/>
        <stp>T</stp>
        <tr r="C5" s="1"/>
      </tp>
      <tp>
        <v>477505.27727990499</v>
        <stp/>
        <stp>StudyData</stp>
        <stp>S.HUBB</stp>
        <stp>MA</stp>
        <stp>InputChoice=Vol,MAType=Sim,Period=21</stp>
        <stp>MA</stp>
        <stp>D</stp>
        <stp>-1</stp>
        <stp>all</stp>
        <stp/>
        <stp/>
        <stp/>
        <stp>T</stp>
        <tr r="O236" s="1"/>
      </tp>
      <tp>
        <v>5635539.5339407604</v>
        <stp/>
        <stp>StudyData</stp>
        <stp>S.ADBE</stp>
        <stp>MA</stp>
        <stp>InputChoice=Vol,MAType=Sim,Period=21</stp>
        <stp>MA</stp>
        <stp>D</stp>
        <stp>-1</stp>
        <stp>all</stp>
        <stp/>
        <stp/>
        <stp/>
        <stp>T</stp>
        <tr r="O9" s="1"/>
      </tp>
      <tp>
        <v>6.0992139562999999</v>
        <stp/>
        <stp>StudyData</stp>
        <stp>S.GOOGL</stp>
        <stp>StdDev</stp>
        <stp>InputChoice=Close,Period1=21</stp>
        <stp>STDDEV</stp>
        <stp>D</stp>
        <stp/>
        <stp>all</stp>
        <stp/>
        <stp/>
        <stp/>
        <stp>T</stp>
        <tr r="R213" s="1"/>
      </tp>
      <tp>
        <v>173.46</v>
        <stp/>
        <stp>ContractData</stp>
        <stp>S.FTNT</stp>
        <stp>LastTrade</stp>
        <stp/>
        <stp>T</stp>
        <tr r="C198" s="1"/>
      </tp>
      <tp>
        <v>374.74</v>
        <stp/>
        <stp>ContractData</stp>
        <stp>S.PANW</stp>
        <stp>LastTrade</stp>
        <stp/>
        <stp>T</stp>
        <tr r="C357" s="1"/>
      </tp>
      <tp>
        <v>326.13</v>
        <stp/>
        <stp>ContractData</stp>
        <stp>S.CDNS</stp>
        <stp>LastTrade</stp>
        <stp/>
        <stp>T</stp>
        <tr r="C84" s="1"/>
      </tp>
      <tp>
        <v>0</v>
        <stp/>
        <stp>ContractData</stp>
        <stp>S.CCL</stp>
        <stp>NetLastTrade</stp>
        <stp/>
        <stp>T</stp>
        <tr r="D83" s="1"/>
      </tp>
      <tp>
        <v>0</v>
        <stp/>
        <stp>ContractData</stp>
        <stp>S.CCI</stp>
        <stp>NetLastTrade</stp>
        <stp/>
        <stp>T</stp>
        <tr r="D82" s="1"/>
      </tp>
      <tp>
        <v>0</v>
        <stp/>
        <stp>ContractData</stp>
        <stp>S.CAH</stp>
        <stp>NetLastTrade</stp>
        <stp/>
        <stp>T</stp>
        <tr r="D75" s="1"/>
      </tp>
      <tp>
        <v>0</v>
        <stp/>
        <stp>ContractData</stp>
        <stp>S.CAT</stp>
        <stp>NetLastTrade</stp>
        <stp/>
        <stp>T</stp>
        <tr r="D78" s="1"/>
      </tp>
      <tp>
        <v>0</v>
        <stp/>
        <stp>ContractData</stp>
        <stp>S.CFG</stp>
        <stp>NetLastTrade</stp>
        <stp/>
        <stp>T</stp>
        <tr r="D88" s="1"/>
      </tp>
      <tp>
        <v>0</v>
        <stp/>
        <stp>ContractData</stp>
        <stp>S.CEG</stp>
        <stp>NetLastTrade</stp>
        <stp/>
        <stp>T</stp>
        <tr r="D86" s="1"/>
      </tp>
      <tp>
        <v>0</v>
        <stp/>
        <stp>ContractData</stp>
        <stp>S.CDW</stp>
        <stp>NetLastTrade</stp>
        <stp/>
        <stp>T</stp>
        <tr r="D85" s="1"/>
      </tp>
      <tp t="s">
        <v/>
        <stp/>
        <stp>ContractData</stp>
        <stp>S.VTR</stp>
        <stp>High</stp>
        <stp/>
        <stp>T</stp>
        <tr r="H477" s="1"/>
      </tp>
      <tp>
        <v>0</v>
        <stp/>
        <stp>ContractData</stp>
        <stp>S.CHD</stp>
        <stp>NetLastTrade</stp>
        <stp/>
        <stp>T</stp>
        <tr r="D89" s="1"/>
      </tp>
      <tp>
        <v>0</v>
        <stp/>
        <stp>ContractData</stp>
        <stp>S.COO</stp>
        <stp>NetLastTrade</stp>
        <stp/>
        <stp>T</stp>
        <tr r="D107" s="1"/>
      </tp>
      <tp>
        <v>0</v>
        <stp/>
        <stp>ContractData</stp>
        <stp>S.COF</stp>
        <stp>NetLastTrade</stp>
        <stp/>
        <stp>T</stp>
        <tr r="D104" s="1"/>
      </tp>
      <tp>
        <v>0</v>
        <stp/>
        <stp>ContractData</stp>
        <stp>S.COR</stp>
        <stp>NetLastTrade</stp>
        <stp/>
        <stp>T</stp>
        <tr r="D109" s="1"/>
      </tp>
      <tp>
        <v>0</v>
        <stp/>
        <stp>ContractData</stp>
        <stp>S.COP</stp>
        <stp>NetLastTrade</stp>
        <stp/>
        <stp>T</stp>
        <tr r="D108" s="1"/>
      </tp>
      <tp>
        <v>0</v>
        <stp/>
        <stp>ContractData</stp>
        <stp>S.CNC</stp>
        <stp>NetLastTrade</stp>
        <stp/>
        <stp>T</stp>
        <tr r="D102" s="1"/>
      </tp>
      <tp>
        <v>0</v>
        <stp/>
        <stp>ContractData</stp>
        <stp>S.CNP</stp>
        <stp>NetLastTrade</stp>
        <stp/>
        <stp>T</stp>
        <tr r="D103" s="1"/>
      </tp>
      <tp>
        <v>0</v>
        <stp/>
        <stp>ContractData</stp>
        <stp>S.CMI</stp>
        <stp>NetLastTrade</stp>
        <stp/>
        <stp>T</stp>
        <tr r="D100" s="1"/>
      </tp>
      <tp>
        <v>0</v>
        <stp/>
        <stp>ContractData</stp>
        <stp>S.CMG</stp>
        <stp>NetLastTrade</stp>
        <stp/>
        <stp>T</stp>
        <tr r="D99" s="1"/>
      </tp>
      <tp>
        <v>0</v>
        <stp/>
        <stp>ContractData</stp>
        <stp>S.CME</stp>
        <stp>NetLastTrade</stp>
        <stp/>
        <stp>T</stp>
        <tr r="D98" s="1"/>
      </tp>
      <tp t="s">
        <v/>
        <stp/>
        <stp>ContractData</stp>
        <stp>S.VST</stp>
        <stp>High</stp>
        <stp/>
        <stp>T</stp>
        <tr r="H476" s="1"/>
      </tp>
      <tp>
        <v>0</v>
        <stp/>
        <stp>ContractData</stp>
        <stp>S.CMS</stp>
        <stp>NetLastTrade</stp>
        <stp/>
        <stp>T</stp>
        <tr r="D101" s="1"/>
      </tp>
      <tp>
        <v>0</v>
        <stp/>
        <stp>ContractData</stp>
        <stp>S.CLX</stp>
        <stp>NetLastTrade</stp>
        <stp/>
        <stp>T</stp>
        <tr r="D96" s="1"/>
      </tp>
      <tp t="s">
        <v/>
        <stp/>
        <stp>ContractData</stp>
        <stp>S.VRT</stp>
        <stp>High</stp>
        <stp/>
        <stp>T</stp>
        <tr r="H474" s="1"/>
      </tp>
      <tp t="s">
        <v/>
        <stp/>
        <stp>ContractData</stp>
        <stp>S.VMC</stp>
        <stp>High</stp>
        <stp/>
        <stp>T</stp>
        <tr r="H470" s="1"/>
      </tp>
      <tp>
        <v>0</v>
        <stp/>
        <stp>ContractData</stp>
        <stp>S.CSX</stp>
        <stp>NetLastTrade</stp>
        <stp/>
        <stp>T</stp>
        <tr r="D120" s="1"/>
      </tp>
      <tp>
        <v>0</v>
        <stp/>
        <stp>ContractData</stp>
        <stp>S.CRM</stp>
        <stp>NetLastTrade</stp>
        <stp/>
        <stp>T</stp>
        <tr r="D116" s="1"/>
      </tp>
      <tp>
        <v>0</v>
        <stp/>
        <stp>ContractData</stp>
        <stp>S.CRL</stp>
        <stp>NetLastTrade</stp>
        <stp/>
        <stp>T</stp>
        <tr r="D115" s="1"/>
      </tp>
      <tp t="s">
        <v/>
        <stp/>
        <stp>ContractData</stp>
        <stp>S.VLO</stp>
        <stp>High</stp>
        <stp/>
        <stp>T</stp>
        <tr r="H468" s="1"/>
      </tp>
      <tp>
        <v>0</v>
        <stp/>
        <stp>ContractData</stp>
        <stp>S.CRH</stp>
        <stp>NetLastTrade</stp>
        <stp/>
        <stp>T</stp>
        <tr r="D114" s="1"/>
      </tp>
      <tp>
        <v>0</v>
        <stp/>
        <stp>ContractData</stp>
        <stp>S.CPT</stp>
        <stp>NetLastTrade</stp>
        <stp/>
        <stp>T</stp>
        <tr r="D113" s="1"/>
      </tp>
      <tp>
        <v>0</v>
        <stp/>
        <stp>ContractData</stp>
        <stp>S.CVX</stp>
        <stp>NetLastTrade</stp>
        <stp/>
        <stp>T</stp>
        <tr r="D126" s="1"/>
      </tp>
      <tp>
        <v>0</v>
        <stp/>
        <stp>ContractData</stp>
        <stp>S.CVS</stp>
        <stp>NetLastTrade</stp>
        <stp/>
        <stp>T</stp>
        <tr r="D125" s="1"/>
      </tp>
      <tp>
        <v>560540.28096500004</v>
        <stp/>
        <stp>ContractData</stp>
        <stp>S.MU</stp>
        <stp>T_CVol</stp>
        <stp/>
        <stp>T</stp>
        <tr r="N326" s="1"/>
      </tp>
      <tp t="s">
        <v/>
        <stp/>
        <stp>StudyData</stp>
        <stp>S.P</stp>
        <stp>PCB</stp>
        <stp>BaseType=Index,Index=1</stp>
        <stp>Close</stp>
        <stp>W</stp>
        <stp>0</stp>
        <stp>all</stp>
        <stp/>
        <stp/>
        <stp/>
        <stp>T</stp>
        <tr r="J356" s="1"/>
      </tp>
      <tp>
        <v>59.918771417692582</v>
        <stp/>
        <stp>StudyData</stp>
        <stp>S.P</stp>
        <stp>PCB</stp>
        <stp>BaseType=Index,Index=1</stp>
        <stp>Close</stp>
        <stp>Q</stp>
        <stp>0</stp>
        <stp>all</stp>
        <stp/>
        <stp/>
        <stp/>
        <stp>T</stp>
        <tr r="L356" s="1"/>
      </tp>
      <tp>
        <v>88.031637069094145</v>
        <stp/>
        <stp>StudyData</stp>
        <stp>S.P</stp>
        <stp>PCB</stp>
        <stp>BaseType=Index,Index=1</stp>
        <stp>Close</stp>
        <stp>A</stp>
        <stp>0</stp>
        <stp>all</stp>
        <stp/>
        <stp/>
        <stp/>
        <stp>T</stp>
        <tr r="M356" s="1"/>
      </tp>
      <tp>
        <v>35.556750941366317</v>
        <stp/>
        <stp>StudyData</stp>
        <stp>S.P</stp>
        <stp>PCB</stp>
        <stp>BaseType=Index,Index=1</stp>
        <stp>Close</stp>
        <stp>M</stp>
        <stp>0</stp>
        <stp>all</stp>
        <stp/>
        <stp/>
        <stp/>
        <stp>T</stp>
        <tr r="K356" s="1"/>
      </tp>
      <tp>
        <v>0</v>
        <stp/>
        <stp>ContractData</stp>
        <stp>S.CHRW</stp>
        <stp>NetLastTrade</stp>
        <stp/>
        <stp>T</stp>
        <tr r="D90" s="1"/>
      </tp>
      <tp>
        <v>0</v>
        <stp/>
        <stp>ContractData</stp>
        <stp>S.CHTR</stp>
        <stp>NetLastTrade</stp>
        <stp/>
        <stp>T</stp>
        <tr r="D91" s="1"/>
      </tp>
      <tp>
        <v>201.97</v>
        <stp/>
        <stp>ContractData</stp>
        <stp>S.QCOM</stp>
        <stp>LastTrade</stp>
        <stp/>
        <stp>T</stp>
        <tr r="C387" s="1"/>
      </tp>
      <tp>
        <v>3379224.1623618999</v>
        <stp/>
        <stp>StudyData</stp>
        <stp>S.AMCR</stp>
        <stp>MA</stp>
        <stp>InputChoice=Vol,MAType=Sim,Period=21</stp>
        <stp>MA</stp>
        <stp>D</stp>
        <stp>-1</stp>
        <stp>all</stp>
        <stp/>
        <stp/>
        <stp/>
        <stp>T</stp>
        <tr r="O27" s="1"/>
      </tp>
      <tp>
        <v>430.11</v>
        <stp/>
        <stp>ContractData</stp>
        <stp>S.AXON</stp>
        <stp>LastTrade</stp>
        <stp/>
        <stp>T</stp>
        <tr r="C49" s="1"/>
      </tp>
      <tp>
        <v>9152264.6832616199</v>
        <stp/>
        <stp>StudyData</stp>
        <stp>S.LRCX</stp>
        <stp>MA</stp>
        <stp>InputChoice=Vol,MAType=Sim,Period=21</stp>
        <stp>MA</stp>
        <stp>D</stp>
        <stp>-1</stp>
        <stp>all</stp>
        <stp/>
        <stp/>
        <stp/>
        <stp>T</stp>
        <tr r="O289" s="1"/>
      </tp>
      <tp>
        <v>258.03000000000003</v>
        <stp/>
        <stp>ContractData</stp>
        <stp>S.CBOE</stp>
        <stp>LastTrade</stp>
        <stp/>
        <stp>T</stp>
        <tr r="C80" s="1"/>
      </tp>
      <tp>
        <v>1473208.512023</v>
        <stp/>
        <stp>StudyData</stp>
        <stp>S.INCY</stp>
        <stp>MA</stp>
        <stp>InputChoice=Vol,MAType=Sim,Period=21</stp>
        <stp>MA</stp>
        <stp>D</stp>
        <stp>-1</stp>
        <stp>all</stp>
        <stp/>
        <stp/>
        <stp/>
        <stp>T</stp>
        <tr r="O246" s="1"/>
      </tp>
      <tp>
        <v>119.4</v>
        <stp/>
        <stp>ContractData</stp>
        <stp>S.HOOD</stp>
        <stp>LastTrade</stp>
        <stp/>
        <stp>T</stp>
        <tr r="C229" s="1"/>
      </tp>
      <tp>
        <v>268.13</v>
        <stp/>
        <stp>ContractData</stp>
        <stp>S.DDOG</stp>
        <stp>LastTrade</stp>
        <stp/>
        <stp>T</stp>
        <tr r="C131" s="1"/>
      </tp>
      <tp>
        <v>341.08</v>
        <stp/>
        <stp>ContractData</stp>
        <stp>S.GOOG</stp>
        <stp>LastTrade</stp>
        <stp/>
        <stp>T</stp>
        <tr r="C212" s="1"/>
      </tp>
      <tp>
        <v>2858401.3894169498</v>
        <stp/>
        <stp>StudyData</stp>
        <stp>S.TECH</stp>
        <stp>MA</stp>
        <stp>InputChoice=Vol,MAType=Sim,Period=21</stp>
        <stp>MA</stp>
        <stp>D</stp>
        <stp>-1</stp>
        <stp>all</stp>
        <stp/>
        <stp/>
        <stp/>
        <stp>T</stp>
        <tr r="O432" s="1"/>
      </tp>
      <tp>
        <v>524438.77050400001</v>
        <stp/>
        <stp>StudyData</stp>
        <stp>S.MSCI</stp>
        <stp>MA</stp>
        <stp>InputChoice=Vol,MAType=Sim,Period=21</stp>
        <stp>MA</stp>
        <stp>D</stp>
        <stp>-1</stp>
        <stp>all</stp>
        <stp/>
        <stp/>
        <stp/>
        <stp>T</stp>
        <tr r="O321" s="1"/>
      </tp>
      <tp>
        <v>38138905.537341602</v>
        <stp/>
        <stp>StudyData</stp>
        <stp>S.SMCI</stp>
        <stp>MA</stp>
        <stp>InputChoice=Vol,MAType=Sim,Period=21</stp>
        <stp>MA</stp>
        <stp>D</stp>
        <stp>-1</stp>
        <stp>all</stp>
        <stp/>
        <stp/>
        <stp/>
        <stp>T</stp>
        <tr r="O409" s="1"/>
      </tp>
      <tp>
        <v>10543939.964218911</v>
        <stp/>
        <stp>StudyData</stp>
        <stp>S.VICI</stp>
        <stp>MA</stp>
        <stp>InputChoice=Vol,MAType=Sim,Period=21</stp>
        <stp>MA</stp>
        <stp>D</stp>
        <stp>-1</stp>
        <stp>all</stp>
        <stp/>
        <stp/>
        <stp/>
        <stp>T</stp>
        <tr r="O467" s="1"/>
      </tp>
      <tp>
        <v>105.51</v>
        <stp/>
        <stp>ContractData</stp>
        <stp>S.TROW</stp>
        <stp>LastTrade</stp>
        <stp/>
        <stp>T</stp>
        <tr r="C445" s="1"/>
      </tp>
      <tp>
        <v>3323107.5719626201</v>
        <stp/>
        <stp>StudyData</stp>
        <stp>S.DECK</stp>
        <stp>MA</stp>
        <stp>InputChoice=Vol,MAType=Sim,Period=21</stp>
        <stp>MA</stp>
        <stp>D</stp>
        <stp>-1</stp>
        <stp>all</stp>
        <stp/>
        <stp/>
        <stp/>
        <stp>T</stp>
        <tr r="O133" s="1"/>
      </tp>
      <tp>
        <v>33206241.907759301</v>
        <stp/>
        <stp>StudyData</stp>
        <stp>S.ORCL</stp>
        <stp>MA</stp>
        <stp>InputChoice=Vol,MAType=Sim,Period=21</stp>
        <stp>MA</stp>
        <stp>D</stp>
        <stp>-1</stp>
        <stp>all</stp>
        <stp/>
        <stp/>
        <stp/>
        <stp>T</stp>
        <tr r="O352" s="1"/>
      </tp>
      <tp>
        <v>3962204.7197540002</v>
        <stp/>
        <stp>StudyData</stp>
        <stp>S.DXCM</stp>
        <stp>MA</stp>
        <stp>InputChoice=Vol,MAType=Sim,Period=21</stp>
        <stp>MA</stp>
        <stp>D</stp>
        <stp>-1</stp>
        <stp>all</stp>
        <stp/>
        <stp/>
        <stp/>
        <stp>T</stp>
        <tr r="O151" s="1"/>
      </tp>
      <tp>
        <v>123.61</v>
        <stp/>
        <stp>ContractData</stp>
        <stp>S.LDOS</stp>
        <stp>LastTrade</stp>
        <stp/>
        <stp>T</stp>
        <tr r="C278" s="1"/>
      </tp>
      <tp>
        <v>17923708.45353448</v>
        <stp/>
        <stp>StudyData</stp>
        <stp>S.CSCO</stp>
        <stp>MA</stp>
        <stp>InputChoice=Vol,MAType=Sim,Period=21</stp>
        <stp>MA</stp>
        <stp>D</stp>
        <stp>-1</stp>
        <stp>all</stp>
        <stp/>
        <stp/>
        <stp/>
        <stp>T</stp>
        <tr r="O118" s="1"/>
      </tp>
      <tp>
        <v>423922.100735238</v>
        <stp/>
        <stp>StudyData</stp>
        <stp>S.FICO</stp>
        <stp>MA</stp>
        <stp>InputChoice=Vol,MAType=Sim,Period=21</stp>
        <stp>MA</stp>
        <stp>D</stp>
        <stp>-1</stp>
        <stp>all</stp>
        <stp/>
        <stp/>
        <stp/>
        <stp>T</stp>
        <tr r="O188" s="1"/>
      </tp>
      <tp>
        <v>9176942.0725069493</v>
        <stp/>
        <stp>StudyData</stp>
        <stp>S.TSCO</stp>
        <stp>MA</stp>
        <stp>InputChoice=Vol,MAType=Sim,Period=21</stp>
        <stp>MA</stp>
        <stp>D</stp>
        <stp>-1</stp>
        <stp>all</stp>
        <stp/>
        <stp/>
        <stp/>
        <stp>T</stp>
        <tr r="O447" s="1"/>
      </tp>
      <tp t="s">
        <v/>
        <stp/>
        <stp>ContractData</stp>
        <stp>S.PEG</stp>
        <stp>Open</stp>
        <stp/>
        <stp>T</stp>
        <tr r="G361" s="1"/>
      </tp>
      <tp>
        <v>0</v>
        <stp/>
        <stp>ContractData</stp>
        <stp>S.BBY</stp>
        <stp>NetLastTrade</stp>
        <stp/>
        <stp>T</stp>
        <tr r="D56" s="1"/>
      </tp>
      <tp t="s">
        <v/>
        <stp/>
        <stp>ContractData</stp>
        <stp>S.PEP</stp>
        <stp>Open</stp>
        <stp/>
        <stp>T</stp>
        <tr r="G362" s="1"/>
      </tp>
      <tp t="s">
        <v/>
        <stp/>
        <stp>ContractData</stp>
        <stp>S.PFG</stp>
        <stp>Open</stp>
        <stp/>
        <stp>T</stp>
        <tr r="G364" s="1"/>
      </tp>
      <tp t="s">
        <v/>
        <stp/>
        <stp>ContractData</stp>
        <stp>S.PFE</stp>
        <stp>Open</stp>
        <stp/>
        <stp>T</stp>
        <tr r="G363" s="1"/>
      </tp>
      <tp>
        <v>0</v>
        <stp/>
        <stp>ContractData</stp>
        <stp>S.BAC</stp>
        <stp>NetLastTrade</stp>
        <stp/>
        <stp>T</stp>
        <tr r="D53" s="1"/>
      </tp>
      <tp>
        <v>0</v>
        <stp/>
        <stp>ContractData</stp>
        <stp>S.BAX</stp>
        <stp>NetLastTrade</stp>
        <stp/>
        <stp>T</stp>
        <tr r="D55" s="1"/>
      </tp>
      <tp t="s">
        <v/>
        <stp/>
        <stp>ContractData</stp>
        <stp>S.PGR</stp>
        <stp>Open</stp>
        <stp/>
        <stp>T</stp>
        <tr r="G366" s="1"/>
      </tp>
      <tp>
        <v>0</v>
        <stp/>
        <stp>ContractData</stp>
        <stp>S.BFB</stp>
        <stp>NetLastTrade</stp>
        <stp/>
        <stp>T</stp>
        <tr r="D60" s="1"/>
      </tp>
      <tp>
        <v>0</v>
        <stp/>
        <stp>ContractData</stp>
        <stp>S.BEN</stp>
        <stp>NetLastTrade</stp>
        <stp/>
        <stp>T</stp>
        <tr r="D59" s="1"/>
      </tp>
      <tp t="s">
        <v/>
        <stp/>
        <stp>ContractData</stp>
        <stp>S.PCG</stp>
        <stp>Open</stp>
        <stp/>
        <stp>T</stp>
        <tr r="G360" s="1"/>
      </tp>
      <tp>
        <v>0</v>
        <stp/>
        <stp>ContractData</stp>
        <stp>S.BDX</stp>
        <stp>NetLastTrade</stp>
        <stp/>
        <stp>T</stp>
        <tr r="D57" s="1"/>
      </tp>
      <tp t="s">
        <v/>
        <stp/>
        <stp>ContractData</stp>
        <stp>S.PLD</stp>
        <stp>Open</stp>
        <stp/>
        <stp>T</stp>
        <tr r="G370" s="1"/>
      </tp>
      <tp>
        <v>0</v>
        <stp/>
        <stp>ContractData</stp>
        <stp>S.BKR</stp>
        <stp>NetLastTrade</stp>
        <stp/>
        <stp>T</stp>
        <tr r="D64" s="1"/>
      </tp>
      <tp t="s">
        <v/>
        <stp/>
        <stp>ContractData</stp>
        <stp>S.WTW</stp>
        <stp>High</stp>
        <stp/>
        <stp>T</stp>
        <tr r="H494" s="1"/>
      </tp>
      <tp t="s">
        <v/>
        <stp/>
        <stp>ContractData</stp>
        <stp>S.PNC</stp>
        <stp>Open</stp>
        <stp/>
        <stp>T</stp>
        <tr r="G373" s="1"/>
      </tp>
      <tp t="s">
        <v/>
        <stp/>
        <stp>ContractData</stp>
        <stp>S.PNW</stp>
        <stp>Open</stp>
        <stp/>
        <stp>T</stp>
        <tr r="G375" s="1"/>
      </tp>
      <tp t="s">
        <v/>
        <stp/>
        <stp>ContractData</stp>
        <stp>S.PNR</stp>
        <stp>Open</stp>
        <stp/>
        <stp>T</stp>
        <tr r="G374" s="1"/>
      </tp>
      <tp t="s">
        <v/>
        <stp/>
        <stp>ContractData</stp>
        <stp>S.PHM</stp>
        <stp>Open</stp>
        <stp/>
        <stp>T</stp>
        <tr r="G368" s="1"/>
      </tp>
      <tp>
        <v>0</v>
        <stp/>
        <stp>ContractData</stp>
        <stp>S.BNY</stp>
        <stp>NetLastTrade</stp>
        <stp/>
        <stp>T</stp>
        <tr r="D67" s="1"/>
      </tp>
      <tp t="s">
        <v/>
        <stp/>
        <stp>ContractData</stp>
        <stp>S.WSM</stp>
        <stp>High</stp>
        <stp/>
        <stp>T</stp>
        <tr r="H492" s="1"/>
      </tp>
      <tp>
        <v>0</v>
        <stp/>
        <stp>ContractData</stp>
        <stp>S.BMY</stp>
        <stp>NetLastTrade</stp>
        <stp/>
        <stp>T</stp>
        <tr r="D66" s="1"/>
      </tp>
      <tp t="s">
        <v/>
        <stp/>
        <stp>ContractData</stp>
        <stp>S.WST</stp>
        <stp>High</stp>
        <stp/>
        <stp>T</stp>
        <tr r="H493" s="1"/>
      </tp>
      <tp>
        <v>0</v>
        <stp/>
        <stp>ContractData</stp>
        <stp>S.BLK</stp>
        <stp>NetLastTrade</stp>
        <stp/>
        <stp>T</stp>
        <tr r="D65" s="1"/>
      </tp>
      <tp t="s">
        <v/>
        <stp/>
        <stp>ContractData</stp>
        <stp>S.PKG</stp>
        <stp>Open</stp>
        <stp/>
        <stp>T</stp>
        <tr r="G369" s="1"/>
      </tp>
      <tp t="s">
        <v/>
        <stp/>
        <stp>ContractData</stp>
        <stp>S.WRB</stp>
        <stp>High</stp>
        <stp/>
        <stp>T</stp>
        <tr r="H491" s="1"/>
      </tp>
      <tp t="s">
        <v/>
        <stp/>
        <stp>ContractData</stp>
        <stp>S.PTC</stp>
        <stp>Open</stp>
        <stp/>
        <stp>T</stp>
        <tr r="G383" s="1"/>
      </tp>
      <tp t="s">
        <v/>
        <stp/>
        <stp>ContractData</stp>
        <stp>S.WMB</stp>
        <stp>High</stp>
        <stp/>
        <stp>T</stp>
        <tr r="H489" s="1"/>
      </tp>
      <tp>
        <v>0</v>
        <stp/>
        <stp>ContractData</stp>
        <stp>S.BSX</stp>
        <stp>NetLastTrade</stp>
        <stp/>
        <stp>T</stp>
        <tr r="D71" s="1"/>
      </tp>
      <tp t="s">
        <v/>
        <stp/>
        <stp>ContractData</stp>
        <stp>S.WMT</stp>
        <stp>High</stp>
        <stp/>
        <stp>T</stp>
        <tr r="H490" s="1"/>
      </tp>
      <tp>
        <v>0</v>
        <stp/>
        <stp>ContractData</stp>
        <stp>S.BRO</stp>
        <stp>NetLastTrade</stp>
        <stp/>
        <stp>T</stp>
        <tr r="D70" s="1"/>
      </tp>
      <tp t="s">
        <v/>
        <stp/>
        <stp>ContractData</stp>
        <stp>S.PWR</stp>
        <stp>Open</stp>
        <stp/>
        <stp>T</stp>
        <tr r="G384" s="1"/>
      </tp>
      <tp t="s">
        <v/>
        <stp/>
        <stp>ContractData</stp>
        <stp>S.PPL</stp>
        <stp>Open</stp>
        <stp/>
        <stp>T</stp>
        <tr r="G378" s="1"/>
      </tp>
      <tp t="s">
        <v/>
        <stp/>
        <stp>ContractData</stp>
        <stp>S.PPG</stp>
        <stp>Open</stp>
        <stp/>
        <stp>T</stp>
        <tr r="G377" s="1"/>
      </tp>
      <tp t="s">
        <v/>
        <stp/>
        <stp>ContractData</stp>
        <stp>S.PRU</stp>
        <stp>Open</stp>
        <stp/>
        <stp>T</stp>
        <tr r="G379" s="1"/>
      </tp>
      <tp t="s">
        <v/>
        <stp/>
        <stp>ContractData</stp>
        <stp>S.PSA</stp>
        <stp>Open</stp>
        <stp/>
        <stp>T</stp>
        <tr r="G380" s="1"/>
      </tp>
      <tp t="s">
        <v/>
        <stp/>
        <stp>ContractData</stp>
        <stp>S.PSX</stp>
        <stp>Open</stp>
        <stp/>
        <stp>T</stp>
        <tr r="G382" s="1"/>
      </tp>
      <tp t="s">
        <v/>
        <stp/>
        <stp>ContractData</stp>
        <stp>S.WEC</stp>
        <stp>High</stp>
        <stp/>
        <stp>T</stp>
        <tr r="H485" s="1"/>
      </tp>
      <tp t="s">
        <v/>
        <stp/>
        <stp>ContractData</stp>
        <stp>S.WDC</stp>
        <stp>High</stp>
        <stp/>
        <stp>T</stp>
        <tr r="H484" s="1"/>
      </tp>
      <tp t="s">
        <v/>
        <stp/>
        <stp>ContractData</stp>
        <stp>S.WFC</stp>
        <stp>High</stp>
        <stp/>
        <stp>T</stp>
        <tr r="H487" s="1"/>
      </tp>
      <tp>
        <v>0</v>
        <stp/>
        <stp>ContractData</stp>
        <stp>S.BXP</stp>
        <stp>NetLastTrade</stp>
        <stp/>
        <stp>T</stp>
        <tr r="D73" s="1"/>
      </tp>
      <tp t="s">
        <v/>
        <stp/>
        <stp>ContractData</stp>
        <stp>S.WAB</stp>
        <stp>High</stp>
        <stp/>
        <stp>T</stp>
        <tr r="H480" s="1"/>
      </tp>
      <tp t="s">
        <v/>
        <stp/>
        <stp>ContractData</stp>
        <stp>S.WAT</stp>
        <stp>High</stp>
        <stp/>
        <stp>T</stp>
        <tr r="H481" s="1"/>
      </tp>
      <tp t="s">
        <v/>
        <stp/>
        <stp>ContractData</stp>
        <stp>S.WBD</stp>
        <stp>High</stp>
        <stp/>
        <stp>T</stp>
        <tr r="H482" s="1"/>
      </tp>
      <tp>
        <v>33</v>
        <stp/>
        <stp>ContractData</stp>
        <stp>S.IT</stp>
        <stp>T_CVol</stp>
        <stp/>
        <stp>T</stp>
        <tr r="N255" s="1"/>
      </tp>
      <tp>
        <v>288.89499999999998</v>
        <stp/>
        <stp>ContractData</stp>
        <stp>S.TT</stp>
        <stp>T_CVol</stp>
        <stp/>
        <stp>T</stp>
        <tr r="N450" s="1"/>
      </tp>
      <tp>
        <v>0</v>
        <stp/>
        <stp>ContractData</stp>
        <stp>S.COIN</stp>
        <stp>NetLastTrade</stp>
        <stp/>
        <stp>T</stp>
        <tr r="D106" s="1"/>
      </tp>
      <tp>
        <v>0</v>
        <stp/>
        <stp>ContractData</stp>
        <stp>S.COHR</stp>
        <stp>NetLastTrade</stp>
        <stp/>
        <stp>T</stp>
        <tr r="D105" s="1"/>
      </tp>
      <tp>
        <v>0</v>
        <stp/>
        <stp>ContractData</stp>
        <stp>S.SOLV</stp>
        <stp>NetLastTrade</stp>
        <stp/>
        <stp>T</stp>
        <tr r="D414" s="1"/>
      </tp>
      <tp>
        <v>0</v>
        <stp/>
        <stp>ContractData</stp>
        <stp>S.GOOG</stp>
        <stp>NetLastTrade</stp>
        <stp/>
        <stp>T</stp>
        <tr r="D212" s="1"/>
      </tp>
      <tp>
        <v>0</v>
        <stp/>
        <stp>ContractData</stp>
        <stp>S.HOOD</stp>
        <stp>NetLastTrade</stp>
        <stp/>
        <stp>T</stp>
        <tr r="D229" s="1"/>
      </tp>
      <tp>
        <v>0</v>
        <stp/>
        <stp>ContractData</stp>
        <stp>S.HONA</stp>
        <stp>NetLastTrade</stp>
        <stp/>
        <stp>T</stp>
        <tr r="D228" s="1"/>
      </tp>
      <tp>
        <v>0</v>
        <stp/>
        <stp>ContractData</stp>
        <stp>S.PODD</stp>
        <stp>NetLastTrade</stp>
        <stp/>
        <stp>T</stp>
        <tr r="D376" s="1"/>
      </tp>
      <tp>
        <v>0</v>
        <stp/>
        <stp>ContractData</stp>
        <stp>S.FOXA</stp>
        <stp>NetLastTrade</stp>
        <stp/>
        <stp>T</stp>
        <tr r="D195" s="1"/>
      </tp>
      <tp>
        <v>0</v>
        <stp/>
        <stp>ContractData</stp>
        <stp>S.COST</stp>
        <stp>NetLastTrade</stp>
        <stp/>
        <stp>T</stp>
        <tr r="D110" s="1"/>
      </tp>
      <tp>
        <v>0</v>
        <stp/>
        <stp>ContractData</stp>
        <stp>S.ROST</stp>
        <stp>NetLastTrade</stp>
        <stp/>
        <stp>T</stp>
        <tr r="D399" s="1"/>
      </tp>
      <tp>
        <v>90.11</v>
        <stp/>
        <stp>ContractData</stp>
        <stp>S.ECHO</stp>
        <stp>LastTrade</stp>
        <stp/>
        <stp>T</stp>
        <tr r="C153" s="1"/>
      </tp>
      <tp>
        <v>4654178.2073049098</v>
        <stp/>
        <stp>StudyData</stp>
        <stp>S.RDDT</stp>
        <stp>MA</stp>
        <stp>InputChoice=Vol,MAType=Sim,Period=21</stp>
        <stp>MA</stp>
        <stp>D</stp>
        <stp>-1</stp>
        <stp>all</stp>
        <stp/>
        <stp/>
        <stp/>
        <stp>T</stp>
        <tr r="O389" s="1"/>
      </tp>
      <tp>
        <v>2663599.0168182398</v>
        <stp/>
        <stp>StudyData</stp>
        <stp>S.GDDY</stp>
        <stp>MA</stp>
        <stp>InputChoice=Vol,MAType=Sim,Period=21</stp>
        <stp>MA</stp>
        <stp>D</stp>
        <stp>-1</stp>
        <stp>all</stp>
        <stp/>
        <stp/>
        <stp/>
        <stp>T</stp>
        <tr r="O201" s="1"/>
      </tp>
      <tp>
        <v>66.63</v>
        <stp/>
        <stp>ContractData</stp>
        <stp>S.GEHC</stp>
        <stp>LastTrade</stp>
        <stp/>
        <stp>T</stp>
        <tr r="C203" s="1"/>
      </tp>
      <tp>
        <v>124774277.68532319</v>
        <stp/>
        <stp>StudyData</stp>
        <stp>S.NVDA</stp>
        <stp>MA</stp>
        <stp>InputChoice=Vol,MAType=Sim,Period=21</stp>
        <stp>MA</stp>
        <stp>D</stp>
        <stp>-1</stp>
        <stp>all</stp>
        <stp/>
        <stp/>
        <stp/>
        <stp>T</stp>
        <tr r="O342" s="1"/>
      </tp>
      <tp>
        <v>1722693.5058205719</v>
        <stp/>
        <stp>StudyData</stp>
        <stp>S.PODD</stp>
        <stp>MA</stp>
        <stp>InputChoice=Vol,MAType=Sim,Period=21</stp>
        <stp>MA</stp>
        <stp>D</stp>
        <stp>-1</stp>
        <stp>all</stp>
        <stp/>
        <stp/>
        <stp/>
        <stp>T</stp>
        <tr r="O376" s="1"/>
      </tp>
      <tp>
        <v>147.79</v>
        <stp/>
        <stp>ContractData</stp>
        <stp>S.JKHY</stp>
        <stp>LastTrade</stp>
        <stp/>
        <stp>T</stp>
        <tr r="C262" s="1"/>
      </tp>
      <tp>
        <v>225.46</v>
        <stp/>
        <stp>ContractData</stp>
        <stp>S.JBHT</stp>
        <stp>LastTrade</stp>
        <stp/>
        <stp>T</stp>
        <tr r="C259" s="1"/>
      </tp>
      <tp>
        <v>99.03</v>
        <stp/>
        <stp>ContractData</stp>
        <stp>S.SCHW</stp>
        <stp>LastTrade</stp>
        <stp/>
        <stp>T</stp>
        <tr r="C405" s="1"/>
      </tp>
      <tp>
        <v>10571282.630379479</v>
        <stp/>
        <stp>StudyData</stp>
        <stp>S.SNDK</stp>
        <stp>MA</stp>
        <stp>InputChoice=Vol,MAType=Sim,Period=21</stp>
        <stp>MA</stp>
        <stp>D</stp>
        <stp>-1</stp>
        <stp>all</stp>
        <stp/>
        <stp/>
        <stp/>
        <stp>T</stp>
        <tr r="O411" s="1"/>
      </tp>
      <tp>
        <v>78.69</v>
        <stp/>
        <stp>ContractData</stp>
        <stp>S.MCHP</stp>
        <stp>LastTrade</stp>
        <stp/>
        <stp>T</stp>
        <tr r="C300" s="1"/>
      </tp>
      <tp>
        <v>295.83</v>
        <stp/>
        <stp>ContractData</stp>
        <stp>S.COHR</stp>
        <stp>LastTrade</stp>
        <stp/>
        <stp>T</stp>
        <tr r="C105" s="1"/>
      </tp>
      <tp>
        <v>0</v>
        <stp/>
        <stp>ContractData</stp>
        <stp>S.ECL</stp>
        <stp>NetLastTrade</stp>
        <stp/>
        <stp>T</stp>
        <tr r="D154" s="1"/>
      </tp>
      <tp t="s">
        <v/>
        <stp/>
        <stp>ContractData</stp>
        <stp>S.WDC</stp>
        <stp>Open</stp>
        <stp/>
        <stp>T</stp>
        <tr r="G484" s="1"/>
      </tp>
      <tp t="s">
        <v/>
        <stp/>
        <stp>ContractData</stp>
        <stp>S.WEC</stp>
        <stp>Open</stp>
        <stp/>
        <stp>T</stp>
        <tr r="G485" s="1"/>
      </tp>
      <tp t="s">
        <v/>
        <stp/>
        <stp>ContractData</stp>
        <stp>S.WFC</stp>
        <stp>Open</stp>
        <stp/>
        <stp>T</stp>
        <tr r="G487" s="1"/>
      </tp>
      <tp t="s">
        <v/>
        <stp/>
        <stp>ContractData</stp>
        <stp>S.WAB</stp>
        <stp>Open</stp>
        <stp/>
        <stp>T</stp>
        <tr r="G480" s="1"/>
      </tp>
      <tp>
        <v>0</v>
        <stp/>
        <stp>ContractData</stp>
        <stp>S.EFX</stp>
        <stp>NetLastTrade</stp>
        <stp/>
        <stp>T</stp>
        <tr r="D156" s="1"/>
      </tp>
      <tp t="s">
        <v/>
        <stp/>
        <stp>ContractData</stp>
        <stp>S.WAT</stp>
        <stp>Open</stp>
        <stp/>
        <stp>T</stp>
        <tr r="G481" s="1"/>
      </tp>
      <tp t="s">
        <v/>
        <stp/>
        <stp>ContractData</stp>
        <stp>S.WBD</stp>
        <stp>Open</stp>
        <stp/>
        <stp>T</stp>
        <tr r="G482" s="1"/>
      </tp>
      <tp t="s">
        <v/>
        <stp/>
        <stp>ContractData</stp>
        <stp>S.WMB</stp>
        <stp>Open</stp>
        <stp/>
        <stp>T</stp>
        <tr r="G489" s="1"/>
      </tp>
      <tp t="s">
        <v/>
        <stp/>
        <stp>ContractData</stp>
        <stp>S.PTC</stp>
        <stp>High</stp>
        <stp/>
        <stp>T</stp>
        <tr r="H383" s="1"/>
      </tp>
      <tp t="s">
        <v/>
        <stp/>
        <stp>ContractData</stp>
        <stp>S.WMT</stp>
        <stp>Open</stp>
        <stp/>
        <stp>T</stp>
        <tr r="G490" s="1"/>
      </tp>
      <tp>
        <v>0</v>
        <stp/>
        <stp>ContractData</stp>
        <stp>S.EIX</stp>
        <stp>NetLastTrade</stp>
        <stp/>
        <stp>T</stp>
        <tr r="D158" s="1"/>
      </tp>
      <tp t="s">
        <v/>
        <stp/>
        <stp>ContractData</stp>
        <stp>S.PWR</stp>
        <stp>High</stp>
        <stp/>
        <stp>T</stp>
        <tr r="H384" s="1"/>
      </tp>
      <tp>
        <v>0</v>
        <stp/>
        <stp>ContractData</stp>
        <stp>S.EOG</stp>
        <stp>NetLastTrade</stp>
        <stp/>
        <stp>T</stp>
        <tr r="D163" s="1"/>
      </tp>
      <tp t="s">
        <v/>
        <stp/>
        <stp>ContractData</stp>
        <stp>S.PPL</stp>
        <stp>High</stp>
        <stp/>
        <stp>T</stp>
        <tr r="H378" s="1"/>
      </tp>
      <tp t="s">
        <v/>
        <stp/>
        <stp>ContractData</stp>
        <stp>S.PPG</stp>
        <stp>High</stp>
        <stp/>
        <stp>T</stp>
        <tr r="H377" s="1"/>
      </tp>
      <tp>
        <v>0</v>
        <stp/>
        <stp>ContractData</stp>
        <stp>S.EME</stp>
        <stp>NetLastTrade</stp>
        <stp/>
        <stp>T</stp>
        <tr r="D161" s="1"/>
      </tp>
      <tp t="s">
        <v/>
        <stp/>
        <stp>ContractData</stp>
        <stp>S.PSA</stp>
        <stp>High</stp>
        <stp/>
        <stp>T</stp>
        <tr r="H380" s="1"/>
      </tp>
      <tp t="s">
        <v/>
        <stp/>
        <stp>ContractData</stp>
        <stp>S.PSX</stp>
        <stp>High</stp>
        <stp/>
        <stp>T</stp>
        <tr r="H382" s="1"/>
      </tp>
      <tp>
        <v>0</v>
        <stp/>
        <stp>ContractData</stp>
        <stp>S.EMR</stp>
        <stp>NetLastTrade</stp>
        <stp/>
        <stp>T</stp>
        <tr r="D162" s="1"/>
      </tp>
      <tp>
        <v>0</v>
        <stp/>
        <stp>ContractData</stp>
        <stp>S.ELV</stp>
        <stp>NetLastTrade</stp>
        <stp/>
        <stp>T</stp>
        <tr r="D160" s="1"/>
      </tp>
      <tp t="s">
        <v/>
        <stp/>
        <stp>ContractData</stp>
        <stp>S.PRU</stp>
        <stp>High</stp>
        <stp/>
        <stp>T</stp>
        <tr r="H379" s="1"/>
      </tp>
      <tp t="s">
        <v/>
        <stp/>
        <stp>ContractData</stp>
        <stp>S.WTW</stp>
        <stp>Open</stp>
        <stp/>
        <stp>T</stp>
        <tr r="G494" s="1"/>
      </tp>
      <tp>
        <v>0</v>
        <stp/>
        <stp>ContractData</stp>
        <stp>S.ESS</stp>
        <stp>NetLastTrade</stp>
        <stp/>
        <stp>T</stp>
        <tr r="D168" s="1"/>
      </tp>
      <tp t="s">
        <v/>
        <stp/>
        <stp>ContractData</stp>
        <stp>S.PLD</stp>
        <stp>High</stp>
        <stp/>
        <stp>T</stp>
        <tr r="H370" s="1"/>
      </tp>
      <tp>
        <v>0</v>
        <stp/>
        <stp>ContractData</stp>
        <stp>S.EQT</stp>
        <stp>NetLastTrade</stp>
        <stp/>
        <stp>T</stp>
        <tr r="D165" s="1"/>
      </tp>
      <tp t="s">
        <v/>
        <stp/>
        <stp>ContractData</stp>
        <stp>S.PNC</stp>
        <stp>High</stp>
        <stp/>
        <stp>T</stp>
        <tr r="H373" s="1"/>
      </tp>
      <tp t="s">
        <v/>
        <stp/>
        <stp>ContractData</stp>
        <stp>S.PNW</stp>
        <stp>High</stp>
        <stp/>
        <stp>T</stp>
        <tr r="H375" s="1"/>
      </tp>
      <tp t="s">
        <v/>
        <stp/>
        <stp>ContractData</stp>
        <stp>S.PNR</stp>
        <stp>High</stp>
        <stp/>
        <stp>T</stp>
        <tr r="H374" s="1"/>
      </tp>
      <tp t="s">
        <v/>
        <stp/>
        <stp>ContractData</stp>
        <stp>S.PHM</stp>
        <stp>High</stp>
        <stp/>
        <stp>T</stp>
        <tr r="H368" s="1"/>
      </tp>
      <tp t="s">
        <v/>
        <stp/>
        <stp>ContractData</stp>
        <stp>S.PKG</stp>
        <stp>High</stp>
        <stp/>
        <stp>T</stp>
        <tr r="H369" s="1"/>
      </tp>
      <tp t="s">
        <v/>
        <stp/>
        <stp>ContractData</stp>
        <stp>S.WRB</stp>
        <stp>Open</stp>
        <stp/>
        <stp>T</stp>
        <tr r="G491" s="1"/>
      </tp>
      <tp>
        <v>0</v>
        <stp/>
        <stp>ContractData</stp>
        <stp>S.ETN</stp>
        <stp>NetLastTrade</stp>
        <stp/>
        <stp>T</stp>
        <tr r="D169" s="1"/>
      </tp>
      <tp t="s">
        <v/>
        <stp/>
        <stp>ContractData</stp>
        <stp>S.WSM</stp>
        <stp>Open</stp>
        <stp/>
        <stp>T</stp>
        <tr r="G492" s="1"/>
      </tp>
      <tp t="s">
        <v/>
        <stp/>
        <stp>ContractData</stp>
        <stp>S.WST</stp>
        <stp>Open</stp>
        <stp/>
        <stp>T</stp>
        <tr r="G493" s="1"/>
      </tp>
      <tp>
        <v>0</v>
        <stp/>
        <stp>ContractData</stp>
        <stp>S.ETR</stp>
        <stp>NetLastTrade</stp>
        <stp/>
        <stp>T</stp>
        <tr r="D170" s="1"/>
      </tp>
      <tp t="s">
        <v/>
        <stp/>
        <stp>ContractData</stp>
        <stp>S.PEG</stp>
        <stp>High</stp>
        <stp/>
        <stp>T</stp>
        <tr r="H361" s="1"/>
      </tp>
      <tp t="s">
        <v/>
        <stp/>
        <stp>ContractData</stp>
        <stp>S.PEP</stp>
        <stp>High</stp>
        <stp/>
        <stp>T</stp>
        <tr r="H362" s="1"/>
      </tp>
      <tp t="s">
        <v/>
        <stp/>
        <stp>ContractData</stp>
        <stp>S.PGR</stp>
        <stp>High</stp>
        <stp/>
        <stp>T</stp>
        <tr r="H366" s="1"/>
      </tp>
      <tp t="s">
        <v/>
        <stp/>
        <stp>ContractData</stp>
        <stp>S.PFE</stp>
        <stp>High</stp>
        <stp/>
        <stp>T</stp>
        <tr r="H363" s="1"/>
      </tp>
      <tp>
        <v>0</v>
        <stp/>
        <stp>ContractData</stp>
        <stp>S.EXE</stp>
        <stp>NetLastTrade</stp>
        <stp/>
        <stp>T</stp>
        <tr r="D174" s="1"/>
      </tp>
      <tp t="s">
        <v/>
        <stp/>
        <stp>ContractData</stp>
        <stp>S.PFG</stp>
        <stp>High</stp>
        <stp/>
        <stp>T</stp>
        <tr r="H364" s="1"/>
      </tp>
      <tp>
        <v>0</v>
        <stp/>
        <stp>ContractData</stp>
        <stp>S.EXC</stp>
        <stp>NetLastTrade</stp>
        <stp/>
        <stp>T</stp>
        <tr r="D173" s="1"/>
      </tp>
      <tp>
        <v>0</v>
        <stp/>
        <stp>ContractData</stp>
        <stp>S.EXR</stp>
        <stp>NetLastTrade</stp>
        <stp/>
        <stp>T</stp>
        <tr r="D177" s="1"/>
      </tp>
      <tp t="s">
        <v/>
        <stp/>
        <stp>ContractData</stp>
        <stp>S.PCG</stp>
        <stp>High</stp>
        <stp/>
        <stp>T</stp>
        <tr r="H360" s="1"/>
      </tp>
      <tp>
        <v>1176.4829999999999</v>
        <stp/>
        <stp>ContractData</stp>
        <stp>S.ORLY</stp>
        <stp>T_CVol</stp>
        <stp/>
        <stp>T</stp>
        <tr r="N353" s="1"/>
      </tp>
      <tp>
        <v>475.00760300000002</v>
        <stp/>
        <stp>ContractData</stp>
        <stp>S.INCY</stp>
        <stp>T_CVol</stp>
        <stp/>
        <stp>T</stp>
        <tr r="N246" s="1"/>
      </tp>
      <tp>
        <v>719.70500000000004</v>
        <stp/>
        <stp>ContractData</stp>
        <stp>S.JKHY</stp>
        <stp>T_CVol</stp>
        <stp/>
        <stp>T</stp>
        <tr r="N262" s="1"/>
      </tp>
      <tp>
        <v>1045.8499999999999</v>
        <stp/>
        <stp>ContractData</stp>
        <stp>S.EBAY</stp>
        <stp>T_CVol</stp>
        <stp/>
        <stp>T</stp>
        <tr r="N152" s="1"/>
      </tp>
      <tp>
        <v>3904.2369610000001</v>
        <stp/>
        <stp>ContractData</stp>
        <stp>S.GDDY</stp>
        <stp>T_CVol</stp>
        <stp/>
        <stp>T</stp>
        <tr r="N201" s="1"/>
      </tp>
      <tp>
        <v>1515.0039879999999</v>
        <stp/>
        <stp>ContractData</stp>
        <stp>S.MS</stp>
        <stp>T_CVol</stp>
        <stp/>
        <stp>T</stp>
        <tr r="N320" s="1"/>
      </tp>
      <tp>
        <v>5266.6111339999998</v>
        <stp/>
        <stp>ContractData</stp>
        <stp>S.GS</stp>
        <stp>T_CVol</stp>
        <stp/>
        <stp>T</stp>
        <tr r="N217" s="1"/>
      </tp>
      <tp>
        <v>186.10900000000001</v>
        <stp/>
        <stp>ContractData</stp>
        <stp>S.ES</stp>
        <stp>T_CVol</stp>
        <stp/>
        <stp>T</stp>
        <tr r="N167" s="1"/>
      </tp>
      <tp>
        <v>15</v>
        <stp/>
        <stp>ContractData</stp>
        <stp>S.CPAY</stp>
        <stp>T_CVol</stp>
        <stp/>
        <stp>T</stp>
        <tr r="N111" s="1"/>
      </tp>
      <tp>
        <v>1455.519</v>
        <stp/>
        <stp>ContractData</stp>
        <stp>S.CASY</stp>
        <stp>T_CVol</stp>
        <stp/>
        <stp>T</stp>
        <tr r="N77" s="1"/>
      </tp>
      <tp>
        <v>2070.7910000000002</v>
        <stp/>
        <stp>ContractData</stp>
        <stp>S.WDAY</stp>
        <stp>T_CVol</stp>
        <stp/>
        <stp>T</stp>
        <tr r="N483" s="1"/>
      </tp>
      <tp>
        <v>29978.636127999998</v>
        <stp/>
        <stp>ContractData</stp>
        <stp>S.PSKY</stp>
        <stp>T_CVol</stp>
        <stp/>
        <stp>T</stp>
        <tr r="N381" s="1"/>
      </tp>
      <tp>
        <v>90.447999999999993</v>
        <stp/>
        <stp>ContractData</stp>
        <stp>S.RVTY</stp>
        <stp>T_CVol</stp>
        <stp/>
        <stp>T</stp>
        <tr r="N402" s="1"/>
      </tp>
      <tp>
        <v>0</v>
        <stp/>
        <stp>ContractData</stp>
        <stp>S.INCY</stp>
        <stp>NetLastTrade</stp>
        <stp/>
        <stp>T</stp>
        <tr r="D246" s="1"/>
      </tp>
      <tp t="s">
        <v/>
        <stp/>
        <stp>StudyData</stp>
        <stp>S.V</stp>
        <stp>PCB</stp>
        <stp>BaseType=Index,Index=1</stp>
        <stp>Close</stp>
        <stp>W</stp>
        <stp>0</stp>
        <stp>all</stp>
        <stp/>
        <stp/>
        <stp/>
        <stp>T</stp>
        <tr r="J465" s="1"/>
      </tp>
      <tp>
        <v>7.0797749861552255</v>
        <stp/>
        <stp>StudyData</stp>
        <stp>S.V</stp>
        <stp>PCB</stp>
        <stp>BaseType=Index,Index=1</stp>
        <stp>Close</stp>
        <stp>Q</stp>
        <stp>0</stp>
        <stp>all</stp>
        <stp/>
        <stp/>
        <stp/>
        <stp>T</stp>
        <tr r="L465" s="1"/>
      </tp>
      <tp>
        <v>4.7532149069031444</v>
        <stp/>
        <stp>StudyData</stp>
        <stp>S.V</stp>
        <stp>PCB</stp>
        <stp>BaseType=Index,Index=1</stp>
        <stp>Close</stp>
        <stp>A</stp>
        <stp>0</stp>
        <stp>all</stp>
        <stp/>
        <stp/>
        <stp/>
        <stp>T</stp>
        <tr r="M465" s="1"/>
      </tp>
      <tp>
        <v>-3.1605029390832193</v>
        <stp/>
        <stp>StudyData</stp>
        <stp>S.V</stp>
        <stp>PCB</stp>
        <stp>BaseType=Index,Index=1</stp>
        <stp>Close</stp>
        <stp>M</stp>
        <stp>0</stp>
        <stp>all</stp>
        <stp/>
        <stp/>
        <stp/>
        <stp>T</stp>
        <tr r="K465" s="1"/>
      </tp>
      <tp>
        <v>0</v>
        <stp/>
        <stp>ContractData</stp>
        <stp>S.ANET</stp>
        <stp>NetLastTrade</stp>
        <stp/>
        <stp>T</stp>
        <tr r="D34" s="1"/>
      </tp>
      <tp>
        <v>0</v>
        <stp/>
        <stp>ContractData</stp>
        <stp>S.SNDK</stp>
        <stp>NetLastTrade</stp>
        <stp/>
        <stp>T</stp>
        <tr r="D411" s="1"/>
      </tp>
      <tp>
        <v>0</v>
        <stp/>
        <stp>ContractData</stp>
        <stp>S.SNPS</stp>
        <stp>NetLastTrade</stp>
        <stp/>
        <stp>T</stp>
        <tr r="D412" s="1"/>
      </tp>
      <tp>
        <v>0</v>
        <stp/>
        <stp>ContractData</stp>
        <stp>S.MNST</stp>
        <stp>NetLastTrade</stp>
        <stp/>
        <stp>T</stp>
        <tr r="D311" s="1"/>
      </tp>
      <tp>
        <v>0</v>
        <stp/>
        <stp>ContractData</stp>
        <stp>S.GNRC</stp>
        <stp>NetLastTrade</stp>
        <stp/>
        <stp>T</stp>
        <tr r="D211" s="1"/>
      </tp>
      <tp>
        <v>0</v>
        <stp/>
        <stp>ContractData</stp>
        <stp>S.INTC</stp>
        <stp>NetLastTrade</stp>
        <stp/>
        <stp>T</stp>
        <tr r="D247" s="1"/>
      </tp>
      <tp>
        <v>0</v>
        <stp/>
        <stp>ContractData</stp>
        <stp>S.INTU</stp>
        <stp>NetLastTrade</stp>
        <stp/>
        <stp>T</stp>
        <tr r="D248" s="1"/>
      </tp>
      <tp>
        <v>0</v>
        <stp/>
        <stp>ContractData</stp>
        <stp>S.INVH</stp>
        <stp>NetLastTrade</stp>
        <stp/>
        <stp>T</stp>
        <tr r="D249" s="1"/>
      </tp>
      <tp>
        <v>18329181.950979259</v>
        <stp/>
        <stp>StudyData</stp>
        <stp>S.UBER</stp>
        <stp>MA</stp>
        <stp>InputChoice=Vol,MAType=Sim,Period=21</stp>
        <stp>MA</stp>
        <stp>D</stp>
        <stp>-1</stp>
        <stp>all</stp>
        <stp/>
        <stp/>
        <stp/>
        <stp>T</stp>
        <tr r="O456" s="1"/>
      </tp>
      <tp>
        <v>2147284.2454710011</v>
        <stp/>
        <stp>StudyData</stp>
        <stp>S.ARES</stp>
        <stp>MA</stp>
        <stp>InputChoice=Vol,MAType=Sim,Period=21</stp>
        <stp>MA</stp>
        <stp>D</stp>
        <stp>-1</stp>
        <stp>all</stp>
        <stp/>
        <stp/>
        <stp/>
        <stp>T</stp>
        <tr r="O44" s="1"/>
      </tp>
      <tp>
        <v>195.11</v>
        <stp/>
        <stp>ContractData</stp>
        <stp>S.COIN</stp>
        <stp>LastTrade</stp>
        <stp/>
        <stp>T</stp>
        <tr r="C106" s="1"/>
      </tp>
      <tp>
        <v>4770408.3814933803</v>
        <stp/>
        <stp>StudyData</stp>
        <stp>S.ANET</stp>
        <stp>MA</stp>
        <stp>InputChoice=Vol,MAType=Sim,Period=21</stp>
        <stp>MA</stp>
        <stp>D</stp>
        <stp>-1</stp>
        <stp>all</stp>
        <stp/>
        <stp/>
        <stp/>
        <stp>T</stp>
        <tr r="O34" s="1"/>
      </tp>
      <tp>
        <v>1954517.246936477</v>
        <stp/>
        <stp>StudyData</stp>
        <stp>S.VEEV</stp>
        <stp>MA</stp>
        <stp>InputChoice=Vol,MAType=Sim,Period=21</stp>
        <stp>MA</stp>
        <stp>D</stp>
        <stp>-1</stp>
        <stp>all</stp>
        <stp/>
        <stp/>
        <stp/>
        <stp>T</stp>
        <tr r="O466" s="1"/>
      </tp>
      <tp>
        <v>3315431.1544614299</v>
        <stp/>
        <stp>StudyData</stp>
        <stp>S.FLEX</stp>
        <stp>MA</stp>
        <stp>InputChoice=Vol,MAType=Sim,Period=21</stp>
        <stp>MA</stp>
        <stp>D</stp>
        <stp>-1</stp>
        <stp>all</stp>
        <stp/>
        <stp/>
        <stp/>
        <stp>T</stp>
        <tr r="O193" s="1"/>
      </tp>
      <tp>
        <v>222.86</v>
        <stp/>
        <stp>ContractData</stp>
        <stp>S.ERIE</stp>
        <stp>LastTrade</stp>
        <stp/>
        <stp>T</stp>
        <tr r="C166" s="1"/>
      </tp>
      <tp>
        <v>86.37</v>
        <stp/>
        <stp>ContractData</stp>
        <stp>S.HSIC</stp>
        <stp>LastTrade</stp>
        <stp/>
        <stp>T</stp>
        <tr r="C233" s="1"/>
      </tp>
      <tp>
        <v>227.6</v>
        <stp/>
        <stp>ContractData</stp>
        <stp>S.BIIB</stp>
        <stp>LastTrade</stp>
        <stp/>
        <stp>T</stp>
        <tr r="C62" s="1"/>
      </tp>
      <tp>
        <v>1008.08</v>
        <stp/>
        <stp>ContractData</stp>
        <stp>S.EQIX</stp>
        <stp>LastTrade</stp>
        <stp/>
        <stp>T</stp>
        <tr r="C164" s="1"/>
      </tp>
      <tp>
        <v>443.06</v>
        <stp/>
        <stp>ContractData</stp>
        <stp>S.FFIV</stp>
        <stp>LastTrade</stp>
        <stp/>
        <stp>T</stp>
        <tr r="C187" s="1"/>
      </tp>
      <tp>
        <v>2749109.3410457601</v>
        <stp/>
        <stp>StudyData</stp>
        <stp>S.CIEN</stp>
        <stp>MA</stp>
        <stp>InputChoice=Vol,MAType=Sim,Period=21</stp>
        <stp>MA</stp>
        <stp>D</stp>
        <stp>-1</stp>
        <stp>all</stp>
        <stp/>
        <stp/>
        <stp/>
        <stp>T</stp>
        <tr r="O93" s="1"/>
      </tp>
      <tp>
        <v>65.94</v>
        <stp/>
        <stp>ContractData</stp>
        <stp>S.OTIS</stp>
        <stp>LastTrade</stp>
        <stp/>
        <stp>T</stp>
        <tr r="C354" s="1"/>
      </tp>
      <tp>
        <v>0</v>
        <stp/>
        <stp>ContractData</stp>
        <stp>S.DAL</stp>
        <stp>NetLastTrade</stp>
        <stp/>
        <stp>T</stp>
        <tr r="D128" s="1"/>
      </tp>
      <tp>
        <v>0</v>
        <stp/>
        <stp>ContractData</stp>
        <stp>S.DGX</stp>
        <stp>NetLastTrade</stp>
        <stp/>
        <stp>T</stp>
        <tr r="D136" s="1"/>
      </tp>
      <tp t="s">
        <v/>
        <stp/>
        <stp>ContractData</stp>
        <stp>S.VLO</stp>
        <stp>Open</stp>
        <stp/>
        <stp>T</stp>
        <tr r="G468" s="1"/>
      </tp>
      <tp t="s">
        <v/>
        <stp/>
        <stp>ContractData</stp>
        <stp>S.VMC</stp>
        <stp>Open</stp>
        <stp/>
        <stp>T</stp>
        <tr r="G470" s="1"/>
      </tp>
      <tp>
        <v>0</v>
        <stp/>
        <stp>ContractData</stp>
        <stp>S.DIS</stp>
        <stp>NetLastTrade</stp>
        <stp/>
        <stp>T</stp>
        <tr r="D139" s="1"/>
      </tp>
      <tp>
        <v>0</v>
        <stp/>
        <stp>ContractData</stp>
        <stp>S.DHI</stp>
        <stp>NetLastTrade</stp>
        <stp/>
        <stp>T</stp>
        <tr r="D137" s="1"/>
      </tp>
      <tp>
        <v>0</v>
        <stp/>
        <stp>ContractData</stp>
        <stp>S.DHR</stp>
        <stp>NetLastTrade</stp>
        <stp/>
        <stp>T</stp>
        <tr r="D138" s="1"/>
      </tp>
      <tp>
        <v>0</v>
        <stp/>
        <stp>ContractData</stp>
        <stp>S.DOC</stp>
        <stp>NetLastTrade</stp>
        <stp/>
        <stp>T</stp>
        <tr r="D142" s="1"/>
      </tp>
      <tp>
        <v>0</v>
        <stp/>
        <stp>ContractData</stp>
        <stp>S.DOW</stp>
        <stp>NetLastTrade</stp>
        <stp/>
        <stp>T</stp>
        <tr r="D144" s="1"/>
      </tp>
      <tp>
        <v>0</v>
        <stp/>
        <stp>ContractData</stp>
        <stp>S.DOV</stp>
        <stp>NetLastTrade</stp>
        <stp/>
        <stp>T</stp>
        <tr r="D143" s="1"/>
      </tp>
      <tp>
        <v>0</v>
        <stp/>
        <stp>ContractData</stp>
        <stp>S.DLR</stp>
        <stp>NetLastTrade</stp>
        <stp/>
        <stp>T</stp>
        <tr r="D140" s="1"/>
      </tp>
      <tp t="s">
        <v/>
        <stp/>
        <stp>ContractData</stp>
        <stp>S.VTR</stp>
        <stp>Open</stp>
        <stp/>
        <stp>T</stp>
        <tr r="G477" s="1"/>
      </tp>
      <tp>
        <v>0</v>
        <stp/>
        <stp>ContractData</stp>
        <stp>S.DRI</stp>
        <stp>NetLastTrade</stp>
        <stp/>
        <stp>T</stp>
        <tr r="D146" s="1"/>
      </tp>
      <tp>
        <v>0</v>
        <stp/>
        <stp>ContractData</stp>
        <stp>S.DPZ</stp>
        <stp>NetLastTrade</stp>
        <stp/>
        <stp>T</stp>
        <tr r="D145" s="1"/>
      </tp>
      <tp>
        <v>0</v>
        <stp/>
        <stp>ContractData</stp>
        <stp>S.DVN</stp>
        <stp>NetLastTrade</stp>
        <stp/>
        <stp>T</stp>
        <tr r="D150" s="1"/>
      </tp>
      <tp>
        <v>0</v>
        <stp/>
        <stp>ContractData</stp>
        <stp>S.DVA</stp>
        <stp>NetLastTrade</stp>
        <stp/>
        <stp>T</stp>
        <tr r="D149" s="1"/>
      </tp>
      <tp>
        <v>0</v>
        <stp/>
        <stp>ContractData</stp>
        <stp>S.DUK</stp>
        <stp>NetLastTrade</stp>
        <stp/>
        <stp>T</stp>
        <tr r="D148" s="1"/>
      </tp>
      <tp t="s">
        <v/>
        <stp/>
        <stp>ContractData</stp>
        <stp>S.VRT</stp>
        <stp>Open</stp>
        <stp/>
        <stp>T</stp>
        <tr r="G474" s="1"/>
      </tp>
      <tp>
        <v>0</v>
        <stp/>
        <stp>ContractData</stp>
        <stp>S.DTE</stp>
        <stp>NetLastTrade</stp>
        <stp/>
        <stp>T</stp>
        <tr r="D147" s="1"/>
      </tp>
      <tp t="s">
        <v/>
        <stp/>
        <stp>ContractData</stp>
        <stp>S.VST</stp>
        <stp>Open</stp>
        <stp/>
        <stp>T</stp>
        <tr r="G476" s="1"/>
      </tp>
      <tp>
        <v>56006.693961999998</v>
        <stp/>
        <stp>ContractData</stp>
        <stp>S.LRCX</stp>
        <stp>T_CVol</stp>
        <stp/>
        <stp>T</stp>
        <tr r="N289" s="1"/>
      </tp>
      <tp>
        <v>387370.19897099998</v>
        <stp/>
        <stp>ContractData</stp>
        <stp>S.NFLX</stp>
        <stp>T_CVol</stp>
        <stp/>
        <stp>T</stp>
        <tr r="N332" s="1"/>
      </tp>
      <tp>
        <v>53.326000000000001</v>
        <stp/>
        <stp>ContractData</stp>
        <stp>S.IDXX</stp>
        <stp>T_CVol</stp>
        <stp/>
        <stp>T</stp>
        <tr r="N242" s="1"/>
      </tp>
      <tp>
        <v>81.068185</v>
        <stp/>
        <stp>ContractData</stp>
        <stp>S.EQIX</stp>
        <stp>T_CVol</stp>
        <stp/>
        <stp>T</stp>
        <tr r="N164" s="1"/>
      </tp>
      <tp>
        <v>3677.9543990000002</v>
        <stp/>
        <stp>ContractData</stp>
        <stp>S.FLEX</stp>
        <stp>T_CVol</stp>
        <stp/>
        <stp>T</stp>
        <tr r="N193" s="1"/>
      </tp>
      <tp>
        <v>3310.9110000000001</v>
        <stp/>
        <stp>ContractData</stp>
        <stp>S.KR</stp>
        <stp>T_CVol</stp>
        <stp/>
        <stp>T</stp>
        <tr r="N275" s="1"/>
      </tp>
      <tp>
        <v>250.114</v>
        <stp/>
        <stp>ContractData</stp>
        <stp>S.IR</stp>
        <stp>T_CVol</stp>
        <stp/>
        <stp>T</stp>
        <tr r="N252" s="1"/>
      </tp>
      <tp>
        <v>162.88499999999999</v>
        <stp/>
        <stp>ContractData</stp>
        <stp>S.BR</stp>
        <stp>T_CVol</stp>
        <stp/>
        <stp>T</stp>
        <tr r="N68" s="1"/>
      </tp>
      <tp>
        <v>595.702313</v>
        <stp/>
        <stp>ContractData</stp>
        <stp>S.VRTX</stp>
        <stp>T_CVol</stp>
        <stp/>
        <stp>T</stp>
        <tr r="N475" s="1"/>
      </tp>
      <tp>
        <v>572.25023699999997</v>
        <stp/>
        <stp>ContractData</stp>
        <stp>S.PAYX</stp>
        <stp>T_CVol</stp>
        <stp/>
        <stp>T</stp>
        <tr r="N358" s="1"/>
      </tp>
      <tp>
        <v>5562.5259729999998</v>
        <stp/>
        <stp>ContractData</stp>
        <stp>S.SBUX</stp>
        <stp>T_CVol</stp>
        <stp/>
        <stp>T</stp>
        <tr r="N404" s="1"/>
      </tp>
      <tp t="s">
        <v/>
        <stp/>
        <stp>ContractData</stp>
        <stp>S.NXPI</stp>
        <stp>High</stp>
        <stp/>
        <stp>T</stp>
        <tr r="H346" s="1"/>
      </tp>
      <tp t="s">
        <v/>
        <stp/>
        <stp>ContractData</stp>
        <stp>S.EXPE</stp>
        <stp>High</stp>
        <stp/>
        <stp>T</stp>
        <tr r="H176" s="1"/>
      </tp>
      <tp t="s">
        <v/>
        <stp/>
        <stp>ContractData</stp>
        <stp>S.EXPD</stp>
        <stp>High</stp>
        <stp/>
        <stp>T</stp>
        <tr r="H175" s="1"/>
      </tp>
      <tp>
        <v>0</v>
        <stp/>
        <stp>ContractData</stp>
        <stp>S.AMAT</stp>
        <stp>NetLastTrade</stp>
        <stp/>
        <stp>T</stp>
        <tr r="D26" s="1"/>
      </tp>
      <tp>
        <v>0</v>
        <stp/>
        <stp>ContractData</stp>
        <stp>S.SMCI</stp>
        <stp>NetLastTrade</stp>
        <stp/>
        <stp>T</stp>
        <tr r="D409" s="1"/>
      </tp>
      <tp>
        <v>0</v>
        <stp/>
        <stp>ContractData</stp>
        <stp>S.AMCR</stp>
        <stp>NetLastTrade</stp>
        <stp/>
        <stp>T</stp>
        <tr r="D27" s="1"/>
      </tp>
      <tp>
        <v>0</v>
        <stp/>
        <stp>ContractData</stp>
        <stp>S.AMGN</stp>
        <stp>NetLastTrade</stp>
        <stp/>
        <stp>T</stp>
        <tr r="D30" s="1"/>
      </tp>
      <tp>
        <v>0</v>
        <stp/>
        <stp>ContractData</stp>
        <stp>S.AMZN</stp>
        <stp>NetLastTrade</stp>
        <stp/>
        <stp>T</stp>
        <tr r="D33" s="1"/>
      </tp>
      <tp t="s">
        <v/>
        <stp/>
        <stp>ContractData</stp>
        <stp>S.DXCM</stp>
        <stp>High</stp>
        <stp/>
        <stp>T</stp>
        <tr r="H151" s="1"/>
      </tp>
      <tp t="s">
        <v/>
        <stp/>
        <stp>ContractData</stp>
        <stp>S.AXON</stp>
        <stp>High</stp>
        <stp/>
        <stp>T</stp>
        <tr r="H49" s="1"/>
      </tp>
      <tp>
        <v>0</v>
        <stp/>
        <stp>ContractData</stp>
        <stp>S.VMRK</stp>
        <stp>NetLastTrade</stp>
        <stp/>
        <stp>T</stp>
        <tr r="D471" s="1"/>
      </tp>
      <tp>
        <v>0</v>
        <stp/>
        <stp>ContractData</stp>
        <stp>S.TMUS</stp>
        <stp>NetLastTrade</stp>
        <stp/>
        <stp>T</stp>
        <tr r="D440" s="1"/>
      </tp>
      <tp>
        <v>22141646.53002863</v>
        <stp/>
        <stp>StudyData</stp>
        <stp>S.MSFT</stp>
        <stp>MA</stp>
        <stp>InputChoice=Vol,MAType=Sim,Period=21</stp>
        <stp>MA</stp>
        <stp>D</stp>
        <stp>-1</stp>
        <stp>all</stp>
        <stp/>
        <stp/>
        <stp/>
        <stp>T</stp>
        <tr r="O322" s="1"/>
      </tp>
      <tp>
        <v>1861333.348945572</v>
        <stp/>
        <stp>StudyData</stp>
        <stp>S.ODFL</stp>
        <stp>MA</stp>
        <stp>InputChoice=Vol,MAType=Sim,Period=21</stp>
        <stp>MA</stp>
        <stp>D</stp>
        <stp>-1</stp>
        <stp>all</stp>
        <stp/>
        <stp/>
        <stp/>
        <stp>T</stp>
        <tr r="O348" s="1"/>
      </tp>
      <tp t="s">
        <v/>
        <stp/>
        <stp>ContractData</stp>
        <stp>S.UDR</stp>
        <stp>Open</stp>
        <stp/>
        <stp>T</stp>
        <tr r="G457" s="1"/>
      </tp>
      <tp t="s">
        <v/>
        <stp/>
        <stp>ContractData</stp>
        <stp>S.UAL</stp>
        <stp>Open</stp>
        <stp/>
        <stp>T</stp>
        <tr r="G455" s="1"/>
      </tp>
      <tp>
        <v>0</v>
        <stp/>
        <stp>ContractData</stp>
        <stp>S.GEN</stp>
        <stp>NetLastTrade</stp>
        <stp/>
        <stp>T</stp>
        <tr r="D204" s="1"/>
      </tp>
      <tp>
        <v>0</v>
        <stp/>
        <stp>ContractData</stp>
        <stp>S.GEV</stp>
        <stp>NetLastTrade</stp>
        <stp/>
        <stp>T</stp>
        <tr r="D205" s="1"/>
      </tp>
      <tp t="s">
        <v/>
        <stp/>
        <stp>ContractData</stp>
        <stp>S.RTX</stp>
        <stp>High</stp>
        <stp/>
        <stp>T</stp>
        <tr r="H401" s="1"/>
      </tp>
      <tp t="s">
        <v/>
        <stp/>
        <stp>ContractData</stp>
        <stp>S.UNH</stp>
        <stp>Open</stp>
        <stp/>
        <stp>T</stp>
        <tr r="G460" s="1"/>
      </tp>
      <tp>
        <v>0</v>
        <stp/>
        <stp>ContractData</stp>
        <stp>S.GIS</stp>
        <stp>NetLastTrade</stp>
        <stp/>
        <stp>T</stp>
        <tr r="D207" s="1"/>
      </tp>
      <tp t="s">
        <v/>
        <stp/>
        <stp>ContractData</stp>
        <stp>S.UNP</stp>
        <stp>Open</stp>
        <stp/>
        <stp>T</stp>
        <tr r="G461" s="1"/>
      </tp>
      <tp t="s">
        <v/>
        <stp/>
        <stp>ContractData</stp>
        <stp>S.UHS</stp>
        <stp>Open</stp>
        <stp/>
        <stp>T</stp>
        <tr r="G458" s="1"/>
      </tp>
      <tp t="s">
        <v/>
        <stp/>
        <stp>ContractData</stp>
        <stp>S.RSG</stp>
        <stp>High</stp>
        <stp/>
        <stp>T</stp>
        <tr r="H400" s="1"/>
      </tp>
      <tp>
        <v>0</v>
        <stp/>
        <stp>ContractData</stp>
        <stp>S.GLW</stp>
        <stp>NetLastTrade</stp>
        <stp/>
        <stp>T</stp>
        <tr r="D209" s="1"/>
      </tp>
      <tp t="s">
        <v/>
        <stp/>
        <stp>ContractData</stp>
        <stp>S.RMD</stp>
        <stp>High</stp>
        <stp/>
        <stp>T</stp>
        <tr r="H395" s="1"/>
      </tp>
      <tp t="s">
        <v/>
        <stp/>
        <stp>ContractData</stp>
        <stp>S.ROL</stp>
        <stp>High</stp>
        <stp/>
        <stp>T</stp>
        <tr r="H397" s="1"/>
      </tp>
      <tp t="s">
        <v/>
        <stp/>
        <stp>ContractData</stp>
        <stp>S.ROK</stp>
        <stp>High</stp>
        <stp/>
        <stp>T</stp>
        <tr r="H396" s="1"/>
      </tp>
      <tp t="s">
        <v/>
        <stp/>
        <stp>ContractData</stp>
        <stp>S.ROP</stp>
        <stp>High</stp>
        <stp/>
        <stp>T</stp>
        <tr r="H398" s="1"/>
      </tp>
      <tp>
        <v>0</v>
        <stp/>
        <stp>ContractData</stp>
        <stp>S.GPN</stp>
        <stp>NetLastTrade</stp>
        <stp/>
        <stp>T</stp>
        <tr r="D215" s="1"/>
      </tp>
      <tp>
        <v>0</v>
        <stp/>
        <stp>ContractData</stp>
        <stp>S.GPC</stp>
        <stp>NetLastTrade</stp>
        <stp/>
        <stp>T</stp>
        <tr r="D214" s="1"/>
      </tp>
      <tp>
        <v>0</v>
        <stp/>
        <stp>ContractData</stp>
        <stp>S.GWW</stp>
        <stp>NetLastTrade</stp>
        <stp/>
        <stp>T</stp>
        <tr r="D218" s="1"/>
      </tp>
      <tp t="s">
        <v/>
        <stp/>
        <stp>ContractData</stp>
        <stp>S.UPS</stp>
        <stp>Open</stp>
        <stp/>
        <stp>T</stp>
        <tr r="G462" s="1"/>
      </tp>
      <tp t="s">
        <v/>
        <stp/>
        <stp>ContractData</stp>
        <stp>S.URI</stp>
        <stp>Open</stp>
        <stp/>
        <stp>T</stp>
        <tr r="G463" s="1"/>
      </tp>
      <tp t="s">
        <v/>
        <stp/>
        <stp>ContractData</stp>
        <stp>S.RJF</stp>
        <stp>High</stp>
        <stp/>
        <stp>T</stp>
        <tr r="H393" s="1"/>
      </tp>
      <tp t="s">
        <v/>
        <stp/>
        <stp>ContractData</stp>
        <stp>S.USB</stp>
        <stp>Open</stp>
        <stp/>
        <stp>T</stp>
        <tr r="G464" s="1"/>
      </tp>
      <tp t="s">
        <v/>
        <stp/>
        <stp>ContractData</stp>
        <stp>S.REG</stp>
        <stp>High</stp>
        <stp/>
        <stp>T</stp>
        <tr r="H390" s="1"/>
      </tp>
      <tp t="s">
        <v/>
        <stp/>
        <stp>ContractData</stp>
        <stp>S.RCL</stp>
        <stp>High</stp>
        <stp/>
        <stp>T</stp>
        <tr r="H388" s="1"/>
      </tp>
      <tp>
        <v>0</v>
        <stp/>
        <stp>ContractData</stp>
        <stp>S.ILMN</stp>
        <stp>NetLastTrade</stp>
        <stp/>
        <stp>T</stp>
        <tr r="D245" s="1"/>
      </tp>
      <tp>
        <v>0</v>
        <stp/>
        <stp>ContractData</stp>
        <stp>S.ALLE</stp>
        <stp>NetLastTrade</stp>
        <stp/>
        <stp>T</stp>
        <tr r="D25" s="1"/>
      </tp>
      <tp t="s">
        <v/>
        <stp/>
        <stp>ContractData</stp>
        <stp>S.PYPL</stp>
        <stp>High</stp>
        <stp/>
        <stp>T</stp>
        <tr r="H385" s="1"/>
      </tp>
      <tp>
        <v>0</v>
        <stp/>
        <stp>ContractData</stp>
        <stp>S.KLAC</stp>
        <stp>NetLastTrade</stp>
        <stp/>
        <stp>T</stp>
        <tr r="D271" s="1"/>
      </tp>
      <tp t="s">
        <v/>
        <stp/>
        <stp>StudyData</stp>
        <stp>S.T</stp>
        <stp>PCB</stp>
        <stp>BaseType=Index,Index=1</stp>
        <stp>Close</stp>
        <stp>W</stp>
        <stp>0</stp>
        <stp>all</stp>
        <stp/>
        <stp/>
        <stp/>
        <stp>T</stp>
        <tr r="J429" s="1"/>
      </tp>
      <tp>
        <v>22.608695652173914</v>
        <stp/>
        <stp>StudyData</stp>
        <stp>S.T</stp>
        <stp>PCB</stp>
        <stp>BaseType=Index,Index=1</stp>
        <stp>Close</stp>
        <stp>Q</stp>
        <stp>0</stp>
        <stp>all</stp>
        <stp/>
        <stp/>
        <stp/>
        <stp>T</stp>
        <tr r="L429" s="1"/>
      </tp>
      <tp>
        <v>2.1739130434782576</v>
        <stp/>
        <stp>StudyData</stp>
        <stp>S.T</stp>
        <stp>PCB</stp>
        <stp>BaseType=Index,Index=1</stp>
        <stp>Close</stp>
        <stp>A</stp>
        <stp>0</stp>
        <stp>all</stp>
        <stp/>
        <stp/>
        <stp/>
        <stp>T</stp>
        <tr r="M429" s="1"/>
      </tp>
      <tp>
        <v>-1.969872537659334</v>
        <stp/>
        <stp>StudyData</stp>
        <stp>S.T</stp>
        <stp>PCB</stp>
        <stp>BaseType=Index,Index=1</stp>
        <stp>Close</stp>
        <stp>M</stp>
        <stp>0</stp>
        <stp>all</stp>
        <stp/>
        <stp/>
        <stp/>
        <stp>T</stp>
        <tr r="K429" s="1"/>
      </tp>
      <tp>
        <v>0</v>
        <stp/>
        <stp>ContractData</stp>
        <stp>S.FLEX</stp>
        <stp>NetLastTrade</stp>
        <stp/>
        <stp>T</stp>
        <tr r="D193" s="1"/>
      </tp>
      <tp>
        <v>0</v>
        <stp/>
        <stp>ContractData</stp>
        <stp>S.ALGN</stp>
        <stp>NetLastTrade</stp>
        <stp/>
        <stp>T</stp>
        <tr r="D23" s="1"/>
      </tp>
      <tp t="s">
        <v/>
        <stp/>
        <stp>ContractData</stp>
        <stp>S.WYNN</stp>
        <stp>High</stp>
        <stp/>
        <stp>T</stp>
        <tr r="H496" s="1"/>
      </tp>
      <tp>
        <v>0</v>
        <stp/>
        <stp>ContractData</stp>
        <stp>S.VLTO</stp>
        <stp>NetLastTrade</stp>
        <stp/>
        <stp>T</stp>
        <tr r="D469" s="1"/>
      </tp>
      <tp>
        <v>0</v>
        <stp/>
        <stp>ContractData</stp>
        <stp>S.ULTA</stp>
        <stp>NetLastTrade</stp>
        <stp/>
        <stp>T</stp>
        <tr r="D459" s="1"/>
      </tp>
      <tp>
        <v>0</v>
        <stp/>
        <stp>ContractData</stp>
        <stp>S.DLTR</stp>
        <stp>NetLastTrade</stp>
        <stp/>
        <stp>T</stp>
        <tr r="D141" s="1"/>
      </tp>
      <tp>
        <v>0</v>
        <stp/>
        <stp>ContractData</stp>
        <stp>S.PLTR</stp>
        <stp>NetLastTrade</stp>
        <stp/>
        <stp>T</stp>
        <tr r="D371" s="1"/>
      </tp>
      <tp>
        <v>7492697.84834434</v>
        <stp/>
        <stp>StudyData</stp>
        <stp>S.CSGP</stp>
        <stp>MA</stp>
        <stp>InputChoice=Vol,MAType=Sim,Period=21</stp>
        <stp>MA</stp>
        <stp>D</stp>
        <stp>-1</stp>
        <stp>all</stp>
        <stp/>
        <stp/>
        <stp/>
        <stp>T</stp>
        <tr r="O119" s="1"/>
      </tp>
      <tp>
        <v>1131201.9131564761</v>
        <stp/>
        <stp>StudyData</stp>
        <stp>S.TRGP</stp>
        <stp>MA</stp>
        <stp>InputChoice=Vol,MAType=Sim,Period=21</stp>
        <stp>MA</stp>
        <stp>D</stp>
        <stp>-1</stp>
        <stp>all</stp>
        <stp/>
        <stp/>
        <stp/>
        <stp>T</stp>
        <tr r="O443" s="1"/>
      </tp>
      <tp>
        <v>505.48</v>
        <stp/>
        <stp>ContractData</stp>
        <stp>S.BRKB</stp>
        <stp>LastTrade</stp>
        <stp/>
        <stp>T</stp>
        <tr r="C69" s="1"/>
      </tp>
      <tp>
        <v>9.9600000000000009</v>
        <stp/>
        <stp>ContractData</stp>
        <stp>S.PSKY</stp>
        <stp>LastTrade</stp>
        <stp/>
        <stp>T</stp>
        <tr r="C381" s="1"/>
      </tp>
      <tp>
        <v>1799619.237447286</v>
        <stp/>
        <stp>StudyData</stp>
        <stp>S.SPGI</stp>
        <stp>MA</stp>
        <stp>InputChoice=Vol,MAType=Sim,Period=21</stp>
        <stp>MA</stp>
        <stp>D</stp>
        <stp>-1</stp>
        <stp>all</stp>
        <stp/>
        <stp/>
        <stp/>
        <stp>T</stp>
        <tr r="O416" s="1"/>
      </tp>
      <tp>
        <v>4261204.245848</v>
        <stp/>
        <stp>StudyData</stp>
        <stp>S.ACGL</stp>
        <stp>MA</stp>
        <stp>InputChoice=Vol,MAType=Sim,Period=21</stp>
        <stp>MA</stp>
        <stp>D</stp>
        <stp>-1</stp>
        <stp>all</stp>
        <stp/>
        <stp/>
        <stp/>
        <stp>T</stp>
        <tr r="O7" s="1"/>
      </tp>
      <tp>
        <v>3005254.3586874302</v>
        <stp/>
        <stp>StudyData</stp>
        <stp>S.AMGN</stp>
        <stp>MA</stp>
        <stp>InputChoice=Vol,MAType=Sim,Period=21</stp>
        <stp>MA</stp>
        <stp>D</stp>
        <stp>-1</stp>
        <stp>all</stp>
        <stp/>
        <stp/>
        <stp/>
        <stp>T</stp>
        <tr r="O30" s="1"/>
      </tp>
      <tp>
        <v>915850.46984361904</v>
        <stp/>
        <stp>StudyData</stp>
        <stp>S.ALGN</stp>
        <stp>MA</stp>
        <stp>InputChoice=Vol,MAType=Sim,Period=21</stp>
        <stp>MA</stp>
        <stp>D</stp>
        <stp>-1</stp>
        <stp>all</stp>
        <stp/>
        <stp/>
        <stp/>
        <stp>T</stp>
        <tr r="O23" s="1"/>
      </tp>
      <tp>
        <v>700008.451195286</v>
        <stp/>
        <stp>StudyData</stp>
        <stp>S.REGN</stp>
        <stp>MA</stp>
        <stp>InputChoice=Vol,MAType=Sim,Period=21</stp>
        <stp>MA</stp>
        <stp>D</stp>
        <stp>-1</stp>
        <stp>all</stp>
        <stp/>
        <stp/>
        <stp/>
        <stp>T</stp>
        <tr r="O391" s="1"/>
      </tp>
      <tp>
        <v>89.34</v>
        <stp/>
        <stp>ContractData</stp>
        <stp>S.SWKS</stp>
        <stp>LastTrade</stp>
        <stp/>
        <stp>T</stp>
        <tr r="C425" s="1"/>
      </tp>
      <tp>
        <v>27112014.0070507</v>
        <stp/>
        <stp>StudyData</stp>
        <stp>S.AVGO</stp>
        <stp>MA</stp>
        <stp>InputChoice=Vol,MAType=Sim,Period=21</stp>
        <stp>MA</stp>
        <stp>D</stp>
        <stp>-1</stp>
        <stp>all</stp>
        <stp/>
        <stp/>
        <stp/>
        <stp>T</stp>
        <tr r="O46" s="1"/>
      </tp>
      <tp>
        <v>89.24</v>
        <stp/>
        <stp>ContractData</stp>
        <stp>S.IBKR</stp>
        <stp>LastTrade</stp>
        <stp/>
        <stp>T</stp>
        <tr r="C239" s="1"/>
      </tp>
      <tp t="s">
        <v/>
        <stp/>
        <stp>ContractData</stp>
        <stp>S.TDG</stp>
        <stp>Open</stp>
        <stp/>
        <stp>T</stp>
        <tr r="G430" s="1"/>
      </tp>
      <tp>
        <v>0</v>
        <stp/>
        <stp>ContractData</stp>
        <stp>S.FCX</stp>
        <stp>NetLastTrade</stp>
        <stp/>
        <stp>T</stp>
        <tr r="D181" s="1"/>
      </tp>
      <tp t="s">
        <v/>
        <stp/>
        <stp>ContractData</stp>
        <stp>S.TDY</stp>
        <stp>Open</stp>
        <stp/>
        <stp>T</stp>
        <tr r="G431" s="1"/>
      </tp>
      <tp t="s">
        <v/>
        <stp/>
        <stp>ContractData</stp>
        <stp>S.TEL</stp>
        <stp>Open</stp>
        <stp/>
        <stp>T</stp>
        <tr r="G433" s="1"/>
      </tp>
      <tp t="s">
        <v/>
        <stp/>
        <stp>ContractData</stp>
        <stp>S.TER</stp>
        <stp>Open</stp>
        <stp/>
        <stp>T</stp>
        <tr r="G434" s="1"/>
      </tp>
      <tp t="s">
        <v/>
        <stp/>
        <stp>ContractData</stp>
        <stp>S.TFC</stp>
        <stp>Open</stp>
        <stp/>
        <stp>T</stp>
        <tr r="G435" s="1"/>
      </tp>
      <tp t="s">
        <v/>
        <stp/>
        <stp>ContractData</stp>
        <stp>S.TGT</stp>
        <stp>Open</stp>
        <stp/>
        <stp>T</stp>
        <tr r="G436" s="1"/>
      </tp>
      <tp t="s">
        <v/>
        <stp/>
        <stp>ContractData</stp>
        <stp>S.SYK</stp>
        <stp>High</stp>
        <stp/>
        <stp>T</stp>
        <tr r="H427" s="1"/>
      </tp>
      <tp t="s">
        <v/>
        <stp/>
        <stp>ContractData</stp>
        <stp>S.SYF</stp>
        <stp>High</stp>
        <stp/>
        <stp>T</stp>
        <tr r="H426" s="1"/>
      </tp>
      <tp t="s">
        <v/>
        <stp/>
        <stp>ContractData</stp>
        <stp>S.SYY</stp>
        <stp>High</stp>
        <stp/>
        <stp>T</stp>
        <tr r="H428" s="1"/>
      </tp>
      <tp>
        <v>0</v>
        <stp/>
        <stp>ContractData</stp>
        <stp>S.FDX</stp>
        <stp>NetLastTrade</stp>
        <stp/>
        <stp>T</stp>
        <tr r="D183" s="1"/>
      </tp>
      <tp>
        <v>0</v>
        <stp/>
        <stp>ContractData</stp>
        <stp>S.FDS</stp>
        <stp>NetLastTrade</stp>
        <stp/>
        <stp>T</stp>
        <tr r="D182" s="1"/>
      </tp>
      <tp t="s">
        <v/>
        <stp/>
        <stp>ContractData</stp>
        <stp>S.TMO</stp>
        <stp>Open</stp>
        <stp/>
        <stp>T</stp>
        <tr r="G439" s="1"/>
      </tp>
      <tp t="s">
        <v/>
        <stp/>
        <stp>ContractData</stp>
        <stp>S.STE</stp>
        <stp>High</stp>
        <stp/>
        <stp>T</stp>
        <tr r="H418" s="1"/>
      </tp>
      <tp t="s">
        <v/>
        <stp/>
        <stp>ContractData</stp>
        <stp>S.STX</stp>
        <stp>High</stp>
        <stp/>
        <stp>T</stp>
        <tr r="H421" s="1"/>
      </tp>
      <tp t="s">
        <v/>
        <stp/>
        <stp>ContractData</stp>
        <stp>S.STZ</stp>
        <stp>High</stp>
        <stp/>
        <stp>T</stp>
        <tr r="H422" s="1"/>
      </tp>
      <tp t="s">
        <v/>
        <stp/>
        <stp>ContractData</stp>
        <stp>S.STT</stp>
        <stp>High</stp>
        <stp/>
        <stp>T</stp>
        <tr r="H420" s="1"/>
      </tp>
      <tp t="s">
        <v/>
        <stp/>
        <stp>ContractData</stp>
        <stp>S.SWK</stp>
        <stp>High</stp>
        <stp/>
        <stp>T</stp>
        <tr r="H424" s="1"/>
      </tp>
      <tp>
        <v>0</v>
        <stp/>
        <stp>ContractData</stp>
        <stp>S.FIX</stp>
        <stp>NetLastTrade</stp>
        <stp/>
        <stp>T</stp>
        <tr r="D192" s="1"/>
      </tp>
      <tp>
        <v>0</v>
        <stp/>
        <stp>ContractData</stp>
        <stp>S.FIS</stp>
        <stp>NetLastTrade</stp>
        <stp/>
        <stp>T</stp>
        <tr r="D189" s="1"/>
      </tp>
      <tp>
        <v>0</v>
        <stp/>
        <stp>ContractData</stp>
        <stp>S.FOX</stp>
        <stp>NetLastTrade</stp>
        <stp/>
        <stp>T</stp>
        <tr r="D194" s="1"/>
      </tp>
      <tp t="s">
        <v/>
        <stp/>
        <stp>ContractData</stp>
        <stp>S.SPG</stp>
        <stp>High</stp>
        <stp/>
        <stp>T</stp>
        <tr r="H415" s="1"/>
      </tp>
      <tp t="s">
        <v/>
        <stp/>
        <stp>ContractData</stp>
        <stp>S.TJX</stp>
        <stp>Open</stp>
        <stp/>
        <stp>T</stp>
        <tr r="G437" s="1"/>
      </tp>
      <tp t="s">
        <v/>
        <stp/>
        <stp>ContractData</stp>
        <stp>S.TKO</stp>
        <stp>Open</stp>
        <stp/>
        <stp>T</stp>
        <tr r="G438" s="1"/>
      </tp>
      <tp t="s">
        <v/>
        <stp/>
        <stp>ContractData</stp>
        <stp>S.SRE</stp>
        <stp>High</stp>
        <stp/>
        <stp>T</stp>
        <tr r="H417" s="1"/>
      </tp>
      <tp t="s">
        <v/>
        <stp/>
        <stp>ContractData</stp>
        <stp>S.SLB</stp>
        <stp>High</stp>
        <stp/>
        <stp>T</stp>
        <tr r="H408" s="1"/>
      </tp>
      <tp>
        <v>0</v>
        <stp/>
        <stp>ContractData</stp>
        <stp>S.FRT</stp>
        <stp>NetLastTrade</stp>
        <stp/>
        <stp>T</stp>
        <tr r="D196" s="1"/>
      </tp>
      <tp t="s">
        <v/>
        <stp/>
        <stp>ContractData</stp>
        <stp>S.SNA</stp>
        <stp>High</stp>
        <stp/>
        <stp>T</stp>
        <tr r="H410" s="1"/>
      </tp>
      <tp t="s">
        <v/>
        <stp/>
        <stp>ContractData</stp>
        <stp>S.TPL</stp>
        <stp>Open</stp>
        <stp/>
        <stp>T</stp>
        <tr r="G441" s="1"/>
      </tp>
      <tp t="s">
        <v/>
        <stp/>
        <stp>ContractData</stp>
        <stp>S.TPR</stp>
        <stp>Open</stp>
        <stp/>
        <stp>T</stp>
        <tr r="G442" s="1"/>
      </tp>
      <tp t="s">
        <v/>
        <stp/>
        <stp>ContractData</stp>
        <stp>S.SHW</stp>
        <stp>High</stp>
        <stp/>
        <stp>T</stp>
        <tr r="H406" s="1"/>
      </tp>
      <tp t="s">
        <v/>
        <stp/>
        <stp>ContractData</stp>
        <stp>S.TRV</stp>
        <stp>Open</stp>
        <stp/>
        <stp>T</stp>
        <tr r="G446" s="1"/>
      </tp>
      <tp t="s">
        <v/>
        <stp/>
        <stp>ContractData</stp>
        <stp>S.TSN</stp>
        <stp>Open</stp>
        <stp/>
        <stp>T</stp>
        <tr r="G449" s="1"/>
      </tp>
      <tp t="s">
        <v/>
        <stp/>
        <stp>ContractData</stp>
        <stp>S.SJM</stp>
        <stp>High</stp>
        <stp/>
        <stp>T</stp>
        <tr r="H407" s="1"/>
      </tp>
      <tp>
        <v>0</v>
        <stp/>
        <stp>ContractData</stp>
        <stp>S.FTV</stp>
        <stp>NetLastTrade</stp>
        <stp/>
        <stp>T</stp>
        <tr r="D199" s="1"/>
      </tp>
      <tp t="s">
        <v/>
        <stp/>
        <stp>ContractData</stp>
        <stp>S.TXN</stp>
        <stp>Open</stp>
        <stp/>
        <stp>T</stp>
        <tr r="G452" s="1"/>
      </tp>
      <tp t="s">
        <v/>
        <stp/>
        <stp>ContractData</stp>
        <stp>S.TXT</stp>
        <stp>Open</stp>
        <stp/>
        <stp>T</stp>
        <tr r="G453" s="1"/>
      </tp>
      <tp t="s">
        <v/>
        <stp/>
        <stp>ContractData</stp>
        <stp>S.TYL</stp>
        <stp>Open</stp>
        <stp/>
        <stp>T</stp>
        <tr r="G454" s="1"/>
      </tp>
      <tp>
        <v>1259.7991669999999</v>
        <stp/>
        <stp>ContractData</stp>
        <stp>S.MDLZ</stp>
        <stp>T_CVol</stp>
        <stp/>
        <stp>T</stp>
        <tr r="N303" s="1"/>
      </tp>
      <tp>
        <v>742.90015700000004</v>
        <stp/>
        <stp>ContractData</stp>
        <stp>S.IP</stp>
        <stp>T_CVol</stp>
        <stp/>
        <stp>T</stp>
        <tr r="N250" s="1"/>
      </tp>
      <tp>
        <v>0</v>
        <stp/>
        <stp>ContractData</stp>
        <stp>S.ECHO</stp>
        <stp>NetLastTrade</stp>
        <stp/>
        <stp>T</stp>
        <tr r="D153" s="1"/>
      </tp>
      <tp>
        <v>0</v>
        <stp/>
        <stp>ContractData</stp>
        <stp>S.SCHW</stp>
        <stp>NetLastTrade</stp>
        <stp/>
        <stp>T</stp>
        <tr r="D405" s="1"/>
      </tp>
      <tp>
        <v>0</v>
        <stp/>
        <stp>ContractData</stp>
        <stp>S.MCHP</stp>
        <stp>NetLastTrade</stp>
        <stp/>
        <stp>T</stp>
        <tr r="D300" s="1"/>
      </tp>
      <tp t="s">
        <v/>
        <stp/>
        <stp>ContractData</stp>
        <stp>S.KVUE</stp>
        <stp>High</stp>
        <stp/>
        <stp>T</stp>
        <tr r="H276" s="1"/>
      </tp>
      <tp t="s">
        <v/>
        <stp/>
        <stp>ContractData</stp>
        <stp>S.RVTY</stp>
        <stp>High</stp>
        <stp/>
        <stp>T</stp>
        <tr r="H402" s="1"/>
      </tp>
      <tp>
        <v>0</v>
        <stp/>
        <stp>ContractData</stp>
        <stp>S.NCLH</stp>
        <stp>NetLastTrade</stp>
        <stp/>
        <stp>T</stp>
        <tr r="D327" s="1"/>
      </tp>
      <tp t="s">
        <v/>
        <stp/>
        <stp>ContractData</stp>
        <stp>S.EVRG</stp>
        <stp>High</stp>
        <stp/>
        <stp>T</stp>
        <tr r="H171" s="1"/>
      </tp>
      <tp>
        <v>0</v>
        <stp/>
        <stp>ContractData</stp>
        <stp>S.QCOM</stp>
        <stp>NetLastTrade</stp>
        <stp/>
        <stp>T</stp>
        <tr r="D387" s="1"/>
      </tp>
      <tp t="s">
        <v/>
        <stp/>
        <stp>ContractData</stp>
        <stp>S.EQIX</stp>
        <stp>Open</stp>
        <stp/>
        <stp>T</stp>
        <tr r="G164" s="1"/>
      </tp>
      <tp>
        <v>0</v>
        <stp/>
        <stp>ContractData</stp>
        <stp>S.PCAR</stp>
        <stp>NetLastTrade</stp>
        <stp/>
        <stp>T</stp>
        <tr r="D359" s="1"/>
      </tp>
      <tp>
        <v>0</v>
        <stp/>
        <stp>ContractData</stp>
        <stp>S.ACGL</stp>
        <stp>NetLastTrade</stp>
        <stp/>
        <stp>T</stp>
        <tr r="D7" s="1"/>
      </tp>
      <tp t="s">
        <v/>
        <stp/>
        <stp>ContractData</stp>
        <stp>S.AVGO</stp>
        <stp>High</stp>
        <stp/>
        <stp>T</stp>
        <tr r="H46" s="1"/>
      </tp>
      <tp t="s">
        <v/>
        <stp/>
        <stp>ContractData</stp>
        <stp>S.NVDA</stp>
        <stp>High</stp>
        <stp/>
        <stp>T</stp>
        <tr r="H342" s="1"/>
      </tp>
      <tp t="s">
        <v/>
        <stp/>
        <stp>ContractData</stp>
        <stp>S.CVNA</stp>
        <stp>High</stp>
        <stp/>
        <stp>T</stp>
        <tr r="H124" s="1"/>
      </tp>
      <tp>
        <v>8469085.59977662</v>
        <stp/>
        <stp>StudyData</stp>
        <stp>S.MCHP</stp>
        <stp>MA</stp>
        <stp>InputChoice=Vol,MAType=Sim,Period=21</stp>
        <stp>MA</stp>
        <stp>D</stp>
        <stp>-1</stp>
        <stp>all</stp>
        <stp/>
        <stp/>
        <stp/>
        <stp>T</stp>
        <tr r="O300" s="1"/>
      </tp>
      <tp>
        <v>6184587.4083665302</v>
        <stp/>
        <stp>StudyData</stp>
        <stp>S.COHR</stp>
        <stp>MA</stp>
        <stp>InputChoice=Vol,MAType=Sim,Period=21</stp>
        <stp>MA</stp>
        <stp>D</stp>
        <stp>-1</stp>
        <stp>all</stp>
        <stp/>
        <stp/>
        <stp/>
        <stp>T</stp>
        <tr r="O105" s="1"/>
      </tp>
      <tp>
        <v>1182352.401785762</v>
        <stp/>
        <stp>StudyData</stp>
        <stp>S.JBHT</stp>
        <stp>MA</stp>
        <stp>InputChoice=Vol,MAType=Sim,Period=21</stp>
        <stp>MA</stp>
        <stp>D</stp>
        <stp>-1</stp>
        <stp>all</stp>
        <stp/>
        <stp/>
        <stp/>
        <stp>T</stp>
        <tr r="O259" s="1"/>
      </tp>
      <tp>
        <v>1777.8</v>
        <stp/>
        <stp>ContractData</stp>
        <stp>S.SNDK</stp>
        <stp>LastTrade</stp>
        <stp/>
        <stp>T</stp>
        <tr r="C411" s="1"/>
      </tp>
      <tp>
        <v>8713302.33525219</v>
        <stp/>
        <stp>StudyData</stp>
        <stp>S.SCHW</stp>
        <stp>MA</stp>
        <stp>InputChoice=Vol,MAType=Sim,Period=21</stp>
        <stp>MA</stp>
        <stp>D</stp>
        <stp>-1</stp>
        <stp>all</stp>
        <stp/>
        <stp/>
        <stp/>
        <stp>T</stp>
        <tr r="O405" s="1"/>
      </tp>
      <tp>
        <v>1030180.480707905</v>
        <stp/>
        <stp>StudyData</stp>
        <stp>S.JKHY</stp>
        <stp>MA</stp>
        <stp>InputChoice=Vol,MAType=Sim,Period=21</stp>
        <stp>MA</stp>
        <stp>D</stp>
        <stp>-1</stp>
        <stp>all</stp>
        <stp/>
        <stp/>
        <stp/>
        <stp>T</stp>
        <tr r="O262" s="1"/>
      </tp>
      <tp>
        <v>136.13</v>
        <stp/>
        <stp>ContractData</stp>
        <stp>S.PODD</stp>
        <stp>LastTrade</stp>
        <stp/>
        <stp>T</stp>
        <tr r="C376" s="1"/>
      </tp>
      <tp>
        <v>225.07</v>
        <stp/>
        <stp>ContractData</stp>
        <stp>S.NVDA</stp>
        <stp>LastTrade</stp>
        <stp/>
        <stp>T</stp>
        <tr r="C342" s="1"/>
      </tp>
      <tp>
        <v>3494304.3491692399</v>
        <stp/>
        <stp>StudyData</stp>
        <stp>S.GEHC</stp>
        <stp>MA</stp>
        <stp>InputChoice=Vol,MAType=Sim,Period=21</stp>
        <stp>MA</stp>
        <stp>D</stp>
        <stp>-1</stp>
        <stp>all</stp>
        <stp/>
        <stp/>
        <stp/>
        <stp>T</stp>
        <tr r="O203" s="1"/>
      </tp>
      <tp>
        <v>97.14</v>
        <stp/>
        <stp>ContractData</stp>
        <stp>S.GDDY</stp>
        <stp>LastTrade</stp>
        <stp/>
        <stp>T</stp>
        <tr r="C201" s="1"/>
      </tp>
      <tp>
        <v>149.84</v>
        <stp/>
        <stp>ContractData</stp>
        <stp>S.RDDT</stp>
        <stp>LastTrade</stp>
        <stp/>
        <stp>T</stp>
        <tr r="C389" s="1"/>
      </tp>
      <tp>
        <v>3040119.5961783398</v>
        <stp/>
        <stp>StudyData</stp>
        <stp>S.ECHO</stp>
        <stp>MA</stp>
        <stp>InputChoice=Vol,MAType=Sim,Period=21</stp>
        <stp>MA</stp>
        <stp>D</stp>
        <stp>-1</stp>
        <stp>all</stp>
        <stp/>
        <stp/>
        <stp/>
        <stp>T</stp>
        <tr r="O153" s="1"/>
      </tp>
      <tp>
        <v>0</v>
        <stp/>
        <stp>ContractData</stp>
        <stp>S.ICE</stp>
        <stp>NetLastTrade</stp>
        <stp/>
        <stp>T</stp>
        <tr r="D241" s="1"/>
      </tp>
      <tp>
        <v>0</v>
        <stp/>
        <stp>ContractData</stp>
        <stp>S.IBM</stp>
        <stp>NetLastTrade</stp>
        <stp/>
        <stp>T</stp>
        <tr r="D240" s="1"/>
      </tp>
      <tp>
        <v>0</v>
        <stp/>
        <stp>ContractData</stp>
        <stp>S.IFF</stp>
        <stp>NetLastTrade</stp>
        <stp/>
        <stp>T</stp>
        <tr r="D244" s="1"/>
      </tp>
      <tp>
        <v>0</v>
        <stp/>
        <stp>ContractData</stp>
        <stp>S.IEX</stp>
        <stp>NetLastTrade</stp>
        <stp/>
        <stp>T</stp>
        <tr r="D243" s="1"/>
      </tp>
      <tp>
        <v>7357926.0297159096</v>
        <stp/>
        <stp>StudyData</stp>
        <stp>S.P</stp>
        <stp>MA</stp>
        <stp>InputChoice=Vol,MAType=Sim,Period=21</stp>
        <stp>MA</stp>
        <stp>D</stp>
        <stp>-1</stp>
        <stp>all</stp>
        <stp/>
        <stp/>
        <stp/>
        <stp>T</stp>
        <tr r="O356" s="1"/>
      </tp>
      <tp>
        <v>1687475.5313401909</v>
        <stp/>
        <stp>StudyData</stp>
        <stp>S.Q</stp>
        <stp>MA</stp>
        <stp>InputChoice=Vol,MAType=Sim,Period=21</stp>
        <stp>MA</stp>
        <stp>D</stp>
        <stp>-1</stp>
        <stp>all</stp>
        <stp/>
        <stp/>
        <stp/>
        <stp>T</stp>
        <tr r="O386" s="1"/>
      </tp>
      <tp>
        <v>37491711.737249099</v>
        <stp/>
        <stp>StudyData</stp>
        <stp>S.T</stp>
        <stp>MA</stp>
        <stp>InputChoice=Vol,MAType=Sim,Period=21</stp>
        <stp>MA</stp>
        <stp>D</stp>
        <stp>-1</stp>
        <stp>all</stp>
        <stp/>
        <stp/>
        <stp/>
        <stp>T</stp>
        <tr r="O429" s="1"/>
      </tp>
      <tp>
        <v>6068465.3445950998</v>
        <stp/>
        <stp>StudyData</stp>
        <stp>S.V</stp>
        <stp>MA</stp>
        <stp>InputChoice=Vol,MAType=Sim,Period=21</stp>
        <stp>MA</stp>
        <stp>D</stp>
        <stp>-1</stp>
        <stp>all</stp>
        <stp/>
        <stp/>
        <stp/>
        <stp>T</stp>
        <tr r="O465" s="1"/>
      </tp>
      <tp>
        <v>0</v>
        <stp/>
        <stp>ContractData</stp>
        <stp>S.IRM</stp>
        <stp>NetLastTrade</stp>
        <stp/>
        <stp>T</stp>
        <tr r="D253" s="1"/>
      </tp>
      <tp>
        <v>0</v>
        <stp/>
        <stp>ContractData</stp>
        <stp>S.IQV</stp>
        <stp>NetLastTrade</stp>
        <stp/>
        <stp>T</stp>
        <tr r="D251" s="1"/>
      </tp>
      <tp>
        <v>805999.639027667</v>
        <stp/>
        <stp>StudyData</stp>
        <stp>S.J</stp>
        <stp>MA</stp>
        <stp>InputChoice=Vol,MAType=Sim,Period=21</stp>
        <stp>MA</stp>
        <stp>D</stp>
        <stp>-1</stp>
        <stp>all</stp>
        <stp/>
        <stp/>
        <stp/>
        <stp>T</stp>
        <tr r="O258" s="1"/>
      </tp>
      <tp>
        <v>1025422.847345572</v>
        <stp/>
        <stp>StudyData</stp>
        <stp>S.L</stp>
        <stp>MA</stp>
        <stp>InputChoice=Vol,MAType=Sim,Period=21</stp>
        <stp>MA</stp>
        <stp>D</stp>
        <stp>-1</stp>
        <stp>all</stp>
        <stp/>
        <stp/>
        <stp/>
        <stp>T</stp>
        <tr r="O277" s="1"/>
      </tp>
      <tp>
        <v>0</v>
        <stp/>
        <stp>ContractData</stp>
        <stp>S.IVZ</stp>
        <stp>NetLastTrade</stp>
        <stp/>
        <stp>T</stp>
        <tr r="D257" s="1"/>
      </tp>
      <tp>
        <v>0</v>
        <stp/>
        <stp>ContractData</stp>
        <stp>S.ITW</stp>
        <stp>NetLastTrade</stp>
        <stp/>
        <stp>T</stp>
        <tr r="D256" s="1"/>
      </tp>
      <tp>
        <v>7748001.2936171396</v>
        <stp/>
        <stp>StudyData</stp>
        <stp>S.O</stp>
        <stp>MA</stp>
        <stp>InputChoice=Vol,MAType=Sim,Period=21</stp>
        <stp>MA</stp>
        <stp>D</stp>
        <stp>-1</stp>
        <stp>all</stp>
        <stp/>
        <stp/>
        <stp/>
        <stp>T</stp>
        <tr r="O347" s="1"/>
      </tp>
      <tp>
        <v>2598417.3184575201</v>
        <stp/>
        <stp>StudyData</stp>
        <stp>S.A</stp>
        <stp>MA</stp>
        <stp>InputChoice=Vol,MAType=Sim,Period=21</stp>
        <stp>MA</stp>
        <stp>D</stp>
        <stp>-1</stp>
        <stp>all</stp>
        <stp/>
        <stp/>
        <stp/>
        <stp>T</stp>
        <tr r="O2" s="1"/>
      </tp>
      <tp>
        <v>9838967.2408142406</v>
        <stp/>
        <stp>StudyData</stp>
        <stp>S.C</stp>
        <stp>MA</stp>
        <stp>InputChoice=Vol,MAType=Sim,Period=21</stp>
        <stp>MA</stp>
        <stp>D</stp>
        <stp>-1</stp>
        <stp>all</stp>
        <stp/>
        <stp/>
        <stp/>
        <stp>T</stp>
        <tr r="O74" s="1"/>
      </tp>
      <tp>
        <v>5108635.2136369999</v>
        <stp/>
        <stp>StudyData</stp>
        <stp>S.D</stp>
        <stp>MA</stp>
        <stp>InputChoice=Vol,MAType=Sim,Period=21</stp>
        <stp>MA</stp>
        <stp>D</stp>
        <stp>-1</stp>
        <stp>all</stp>
        <stp/>
        <stp/>
        <stp/>
        <stp>T</stp>
        <tr r="O127" s="1"/>
      </tp>
      <tp>
        <v>48396891.929324798</v>
        <stp/>
        <stp>StudyData</stp>
        <stp>S.F</stp>
        <stp>MA</stp>
        <stp>InputChoice=Vol,MAType=Sim,Period=21</stp>
        <stp>MA</stp>
        <stp>D</stp>
        <stp>-1</stp>
        <stp>all</stp>
        <stp/>
        <stp/>
        <stp/>
        <stp>T</stp>
        <tr r="O178" s="1"/>
      </tp>
      <tp>
        <v>25669.708205999999</v>
        <stp/>
        <stp>ContractData</stp>
        <stp>S.LULU</stp>
        <stp>T_CVol</stp>
        <stp/>
        <stp>T</stp>
        <tr r="N290" s="1"/>
      </tp>
      <tp>
        <v>14397.954556999999</v>
        <stp/>
        <stp>ContractData</stp>
        <stp>S.INTU</stp>
        <stp>T_CVol</stp>
        <stp/>
        <stp>T</stp>
        <tr r="N248" s="1"/>
      </tp>
      <tp>
        <v>0</v>
        <stp/>
        <stp>ContractData</stp>
        <stp>S.JBHT</stp>
        <stp>NetLastTrade</stp>
        <stp/>
        <stp>T</stp>
        <tr r="D259" s="1"/>
      </tp>
      <tp>
        <v>0</v>
        <stp/>
        <stp>ContractData</stp>
        <stp>S.IBKR</stp>
        <stp>NetLastTrade</stp>
        <stp/>
        <stp>T</stp>
        <tr r="D239" s="1"/>
      </tp>
      <tp t="s">
        <v/>
        <stp/>
        <stp>ContractData</stp>
        <stp>S.NWSA</stp>
        <stp>High</stp>
        <stp/>
        <stp>T</stp>
        <tr r="H345" s="1"/>
      </tp>
      <tp>
        <v>0</v>
        <stp/>
        <stp>ContractData</stp>
        <stp>S.CBOE</stp>
        <stp>NetLastTrade</stp>
        <stp/>
        <stp>T</stp>
        <tr r="D80" s="1"/>
      </tp>
      <tp>
        <v>0</v>
        <stp/>
        <stp>ContractData</stp>
        <stp>S.ABNB</stp>
        <stp>NetLastTrade</stp>
        <stp/>
        <stp>T</stp>
        <tr r="D5" s="1"/>
      </tp>
      <tp>
        <v>0</v>
        <stp/>
        <stp>ContractData</stp>
        <stp>S.HBAN</stp>
        <stp>NetLastTrade</stp>
        <stp/>
        <stp>T</stp>
        <tr r="D221" s="1"/>
      </tp>
      <tp>
        <v>0</v>
        <stp/>
        <stp>ContractData</stp>
        <stp>S.SBAC</stp>
        <stp>NetLastTrade</stp>
        <stp/>
        <stp>T</stp>
        <tr r="D403" s="1"/>
      </tp>
      <tp>
        <v>0</v>
        <stp/>
        <stp>ContractData</stp>
        <stp>S.EBAY</stp>
        <stp>NetLastTrade</stp>
        <stp/>
        <stp>T</stp>
        <tr r="D152" s="1"/>
      </tp>
      <tp t="s">
        <v/>
        <stp/>
        <stp>ContractData</stp>
        <stp>S.SPGI</stp>
        <stp>Open</stp>
        <stp/>
        <stp>T</stp>
        <tr r="G416" s="1"/>
      </tp>
      <tp>
        <v>0</v>
        <stp/>
        <stp>ContractData</stp>
        <stp>S.ABBV</stp>
        <stp>NetLastTrade</stp>
        <stp/>
        <stp>T</stp>
        <tr r="D4" s="1"/>
      </tp>
      <tp>
        <v>0</v>
        <stp/>
        <stp>ContractData</stp>
        <stp>S.UBER</stp>
        <stp>NetLastTrade</stp>
        <stp/>
        <stp>T</stp>
        <tr r="D456" s="1"/>
      </tp>
      <tp t="s">
        <v/>
        <stp/>
        <stp>ContractData</stp>
        <stp>S.CPAY</stp>
        <stp>Open</stp>
        <stp/>
        <stp>T</stp>
        <tr r="G111" s="1"/>
      </tp>
      <tp t="s">
        <v/>
        <stp/>
        <stp>ContractData</stp>
        <stp>S.MPWR</stp>
        <stp>Open</stp>
        <stp/>
        <stp>T</stp>
        <tr r="G315" s="1"/>
      </tp>
      <tp t="s">
        <v/>
        <stp/>
        <stp>ContractData</stp>
        <stp>S.APTV</stp>
        <stp>Open</stp>
        <stp/>
        <stp>T</stp>
        <tr r="G42" s="1"/>
      </tp>
      <tp>
        <v>0</v>
        <stp/>
        <stp>ContractData</stp>
        <stp>S.CBRE</stp>
        <stp>NetLastTrade</stp>
        <stp/>
        <stp>T</stp>
        <tr r="D81" s="1"/>
      </tp>
      <tp>
        <v>0</v>
        <stp/>
        <stp>ContractData</stp>
        <stp>S.ZBRA</stp>
        <stp>NetLastTrade</stp>
        <stp/>
        <stp>T</stp>
        <tr r="D503" s="1"/>
      </tp>
      <tp>
        <v>0</v>
        <stp/>
        <stp>ContractData</stp>
        <stp>S.SBUX</stp>
        <stp>NetLastTrade</stp>
        <stp/>
        <stp>T</stp>
        <tr r="D404" s="1"/>
      </tp>
      <tp t="s">
        <v/>
        <stp/>
        <stp>ContractData</stp>
        <stp>S.CPRT</stp>
        <stp>Open</stp>
        <stp/>
        <stp>T</stp>
        <tr r="G112" s="1"/>
      </tp>
      <tp t="s">
        <v/>
        <stp/>
        <stp>ContractData</stp>
        <stp>S.SWKS</stp>
        <stp>High</stp>
        <stp/>
        <stp>T</stp>
        <tr r="H425" s="1"/>
      </tp>
      <tp>
        <v>5503.2904269999999</v>
        <stp/>
        <stp>ContractData</stp>
        <stp>S.V</stp>
        <stp>T_CVol</stp>
        <stp/>
        <stp>T</stp>
        <tr r="N465" s="1"/>
      </tp>
      <tp>
        <v>4496986.0113059003</v>
        <stp/>
        <stp>StudyData</stp>
        <stp>S.OTIS</stp>
        <stp>MA</stp>
        <stp>InputChoice=Vol,MAType=Sim,Period=21</stp>
        <stp>MA</stp>
        <stp>D</stp>
        <stp>-1</stp>
        <stp>all</stp>
        <stp/>
        <stp/>
        <stp/>
        <stp>T</stp>
        <tr r="O354" s="1"/>
      </tp>
      <tp>
        <v>356.91</v>
        <stp/>
        <stp>ContractData</stp>
        <stp>S.CIEN</stp>
        <stp>LastTrade</stp>
        <stp/>
        <stp>T</stp>
        <tr r="C93" s="1"/>
      </tp>
      <tp>
        <v>543084.00394909503</v>
        <stp/>
        <stp>StudyData</stp>
        <stp>S.FFIV</stp>
        <stp>MA</stp>
        <stp>InputChoice=Vol,MAType=Sim,Period=21</stp>
        <stp>MA</stp>
        <stp>D</stp>
        <stp>-1</stp>
        <stp>all</stp>
        <stp/>
        <stp/>
        <stp/>
        <stp>T</stp>
        <tr r="O187" s="1"/>
      </tp>
      <tp>
        <v>531922.70648128598</v>
        <stp/>
        <stp>StudyData</stp>
        <stp>S.EQIX</stp>
        <stp>MA</stp>
        <stp>InputChoice=Vol,MAType=Sim,Period=21</stp>
        <stp>MA</stp>
        <stp>D</stp>
        <stp>-1</stp>
        <stp>all</stp>
        <stp/>
        <stp/>
        <stp/>
        <stp>T</stp>
        <tr r="O164" s="1"/>
      </tp>
      <tp>
        <v>915894.37058419106</v>
        <stp/>
        <stp>StudyData</stp>
        <stp>S.BIIB</stp>
        <stp>MA</stp>
        <stp>InputChoice=Vol,MAType=Sim,Period=21</stp>
        <stp>MA</stp>
        <stp>D</stp>
        <stp>-1</stp>
        <stp>all</stp>
        <stp/>
        <stp/>
        <stp/>
        <stp>T</stp>
        <tr r="O62" s="1"/>
      </tp>
      <tp>
        <v>1101911.857891286</v>
        <stp/>
        <stp>StudyData</stp>
        <stp>S.HSIC</stp>
        <stp>MA</stp>
        <stp>InputChoice=Vol,MAType=Sim,Period=21</stp>
        <stp>MA</stp>
        <stp>D</stp>
        <stp>-1</stp>
        <stp>all</stp>
        <stp/>
        <stp/>
        <stp/>
        <stp>T</stp>
        <tr r="O233" s="1"/>
      </tp>
      <tp>
        <v>299564.47215033299</v>
        <stp/>
        <stp>StudyData</stp>
        <stp>S.ERIE</stp>
        <stp>MA</stp>
        <stp>InputChoice=Vol,MAType=Sim,Period=21</stp>
        <stp>MA</stp>
        <stp>D</stp>
        <stp>-1</stp>
        <stp>all</stp>
        <stp/>
        <stp/>
        <stp/>
        <stp>T</stp>
        <tr r="O166" s="1"/>
      </tp>
      <tp>
        <v>114.68</v>
        <stp/>
        <stp>ContractData</stp>
        <stp>S.FLEX</stp>
        <stp>LastTrade</stp>
        <stp/>
        <stp>T</stp>
        <tr r="C193" s="1"/>
      </tp>
      <tp>
        <v>206.55</v>
        <stp/>
        <stp>ContractData</stp>
        <stp>S.ANET</stp>
        <stp>LastTrade</stp>
        <stp/>
        <stp>T</stp>
        <tr r="C34" s="1"/>
      </tp>
      <tp>
        <v>280.68</v>
        <stp/>
        <stp>ContractData</stp>
        <stp>S.VEEV</stp>
        <stp>LastTrade</stp>
        <stp/>
        <stp>T</stp>
        <tr r="C466" s="1"/>
      </tp>
      <tp>
        <v>10030534.651496761</v>
        <stp/>
        <stp>StudyData</stp>
        <stp>S.COIN</stp>
        <stp>MA</stp>
        <stp>InputChoice=Vol,MAType=Sim,Period=21</stp>
        <stp>MA</stp>
        <stp>D</stp>
        <stp>-1</stp>
        <stp>all</stp>
        <stp/>
        <stp/>
        <stp/>
        <stp>T</stp>
        <tr r="O106" s="1"/>
      </tp>
      <tp>
        <v>122.01</v>
        <stp/>
        <stp>ContractData</stp>
        <stp>S.ARES</stp>
        <stp>LastTrade</stp>
        <stp/>
        <stp>T</stp>
        <tr r="C44" s="1"/>
      </tp>
      <tp>
        <v>69.62</v>
        <stp/>
        <stp>ContractData</stp>
        <stp>S.UBER</stp>
        <stp>LastTrade</stp>
        <stp/>
        <stp>T</stp>
        <tr r="C456" s="1"/>
      </tp>
      <tp>
        <v>0</v>
        <stp/>
        <stp>ContractData</stp>
        <stp>S.HCA</stp>
        <stp>NetLastTrade</stp>
        <stp/>
        <stp>T</stp>
        <tr r="D222" s="1"/>
      </tp>
      <tp>
        <v>0</v>
        <stp/>
        <stp>ContractData</stp>
        <stp>S.HAL</stp>
        <stp>NetLastTrade</stp>
        <stp/>
        <stp>T</stp>
        <tr r="D219" s="1"/>
      </tp>
      <tp>
        <v>0</v>
        <stp/>
        <stp>ContractData</stp>
        <stp>S.HAS</stp>
        <stp>NetLastTrade</stp>
        <stp/>
        <stp>T</stp>
        <tr r="D220" s="1"/>
      </tp>
      <tp t="s">
        <v/>
        <stp/>
        <stp>ContractData</stp>
        <stp>S.ZBH</stp>
        <stp>Open</stp>
        <stp/>
        <stp>T</stp>
        <tr r="G502" s="1"/>
      </tp>
      <tp>
        <v>0</v>
        <stp/>
        <stp>ContractData</stp>
        <stp>S.HII</stp>
        <stp>NetLastTrade</stp>
        <stp/>
        <stp>T</stp>
        <tr r="D225" s="1"/>
      </tp>
      <tp>
        <v>0</v>
        <stp/>
        <stp>ContractData</stp>
        <stp>S.HIG</stp>
        <stp>NetLastTrade</stp>
        <stp/>
        <stp>T</stp>
        <tr r="D224" s="1"/>
      </tp>
      <tp>
        <v>0</v>
        <stp/>
        <stp>ContractData</stp>
        <stp>S.HON</stp>
        <stp>NetLastTrade</stp>
        <stp/>
        <stp>T</stp>
        <tr r="D227" s="1"/>
      </tp>
      <tp>
        <v>0</v>
        <stp/>
        <stp>ContractData</stp>
        <stp>S.HLT</stp>
        <stp>NetLastTrade</stp>
        <stp/>
        <stp>T</stp>
        <tr r="D226" s="1"/>
      </tp>
      <tp>
        <v>0</v>
        <stp/>
        <stp>ContractData</stp>
        <stp>S.HSY</stp>
        <stp>NetLastTrade</stp>
        <stp/>
        <stp>T</stp>
        <tr r="D235" s="1"/>
      </tp>
      <tp>
        <v>0</v>
        <stp/>
        <stp>ContractData</stp>
        <stp>S.HST</stp>
        <stp>NetLastTrade</stp>
        <stp/>
        <stp>T</stp>
        <tr r="D234" s="1"/>
      </tp>
      <tp t="s">
        <v/>
        <stp/>
        <stp>ContractData</stp>
        <stp>S.ZTS</stp>
        <stp>Open</stp>
        <stp/>
        <stp>T</stp>
        <tr r="G504" s="1"/>
      </tp>
      <tp>
        <v>0</v>
        <stp/>
        <stp>ContractData</stp>
        <stp>S.HRL</stp>
        <stp>NetLastTrade</stp>
        <stp/>
        <stp>T</stp>
        <tr r="D232" s="1"/>
      </tp>
      <tp>
        <v>0</v>
        <stp/>
        <stp>ContractData</stp>
        <stp>S.HPE</stp>
        <stp>NetLastTrade</stp>
        <stp/>
        <stp>T</stp>
        <tr r="D230" s="1"/>
      </tp>
      <tp>
        <v>0</v>
        <stp/>
        <stp>ContractData</stp>
        <stp>S.HPQ</stp>
        <stp>NetLastTrade</stp>
        <stp/>
        <stp>T</stp>
        <tr r="D231" s="1"/>
      </tp>
      <tp>
        <v>0</v>
        <stp/>
        <stp>ContractData</stp>
        <stp>S.HWM</stp>
        <stp>NetLastTrade</stp>
        <stp/>
        <stp>T</stp>
        <tr r="D238" s="1"/>
      </tp>
      <tp>
        <v>0</v>
        <stp/>
        <stp>ContractData</stp>
        <stp>S.HUM</stp>
        <stp>NetLastTrade</stp>
        <stp/>
        <stp>T</stp>
        <tr r="D237" s="1"/>
      </tp>
      <tp>
        <v>256369.01076500001</v>
        <stp/>
        <stp>ContractData</stp>
        <stp>S.MSFT</stp>
        <stp>T_CVol</stp>
        <stp/>
        <stp>T</stp>
        <tr r="N322" s="1"/>
      </tp>
      <tp>
        <v>24804.303245999999</v>
        <stp/>
        <stp>ContractData</stp>
        <stp>S.MNST</stp>
        <stp>T_CVol</stp>
        <stp/>
        <stp>T</stp>
        <tr r="N311" s="1"/>
      </tp>
      <tp>
        <v>108.816</v>
        <stp/>
        <stp>ContractData</stp>
        <stp>S.JBHT</stp>
        <stp>T_CVol</stp>
        <stp/>
        <stp>T</stp>
        <tr r="N259" s="1"/>
      </tp>
      <tp>
        <v>18096.728945999999</v>
        <stp/>
        <stp>ContractData</stp>
        <stp>S.FTNT</stp>
        <stp>T_CVol</stp>
        <stp/>
        <stp>T</stp>
        <tr r="N198" s="1"/>
      </tp>
      <tp>
        <v>10426.202819</v>
        <stp/>
        <stp>ContractData</stp>
        <stp>S.FAST</stp>
        <stp>T_CVol</stp>
        <stp/>
        <stp>T</stp>
        <tr r="N180" s="1"/>
      </tp>
      <tp>
        <v>69588.477694000001</v>
        <stp/>
        <stp>ContractData</stp>
        <stp>S.AMAT</stp>
        <stp>T_CVol</stp>
        <stp/>
        <stp>T</stp>
        <tr r="N26" s="1"/>
      </tp>
      <tp>
        <v>17447.161882</v>
        <stp/>
        <stp>ContractData</stp>
        <stp>S.ANET</stp>
        <stp>T_CVol</stp>
        <stp/>
        <stp>T</stp>
        <tr r="N34" s="1"/>
      </tp>
      <tp>
        <v>1947</v>
        <stp/>
        <stp>ContractData</stp>
        <stp>S.CPRT</stp>
        <stp>T_CVol</stp>
        <stp/>
        <stp>T</stp>
        <tr r="N112" s="1"/>
      </tp>
      <tp>
        <v>8324.8036900000006</v>
        <stp/>
        <stp>ContractData</stp>
        <stp>S.COST</stp>
        <stp>T_CVol</stp>
        <stp/>
        <stp>T</stp>
        <tr r="N110" s="1"/>
      </tp>
      <tp>
        <v>280.00536799999998</v>
        <stp/>
        <stp>ContractData</stp>
        <stp>S.ROST</stp>
        <stp>T_CVol</stp>
        <stp/>
        <stp>T</stp>
        <tr r="N399" s="1"/>
      </tp>
      <tp>
        <v>12739.379075999999</v>
        <stp/>
        <stp>ContractData</stp>
        <stp>S.RDDT</stp>
        <stp>T_CVol</stp>
        <stp/>
        <stp>T</stp>
        <tr r="N389" s="1"/>
      </tp>
      <tp t="s">
        <v/>
        <stp/>
        <stp>ContractData</stp>
        <stp>S.TTWO</stp>
        <stp>High</stp>
        <stp/>
        <stp>T</stp>
        <tr r="H451" s="1"/>
      </tp>
      <tp t="s">
        <v/>
        <stp/>
        <stp>ContractData</stp>
        <stp>S.CTVA</stp>
        <stp>High</stp>
        <stp/>
        <stp>T</stp>
        <tr r="H123" s="1"/>
      </tp>
      <tp t="s">
        <v/>
        <stp/>
        <stp>ContractData</stp>
        <stp>S.TSLA</stp>
        <stp>Open</stp>
        <stp/>
        <stp>T</stp>
        <tr r="G448" s="1"/>
      </tp>
      <tp t="s">
        <v/>
        <stp/>
        <stp>ContractData</stp>
        <stp>S.FSLR</stp>
        <stp>Open</stp>
        <stp/>
        <stp>T</stp>
        <tr r="G197" s="1"/>
      </tp>
      <tp t="s">
        <v/>
        <stp/>
        <stp>ContractData</stp>
        <stp>S.CTSH</stp>
        <stp>High</stp>
        <stp/>
        <stp>T</stp>
        <tr r="H122" s="1"/>
      </tp>
      <tp>
        <v>0</v>
        <stp/>
        <stp>ContractData</stp>
        <stp>S.BALL</stp>
        <stp>NetLastTrade</stp>
        <stp/>
        <stp>T</stp>
        <tr r="D54" s="1"/>
      </tp>
      <tp t="s">
        <v/>
        <stp/>
        <stp>ContractData</stp>
        <stp>S.PSKY</stp>
        <stp>Open</stp>
        <stp/>
        <stp>T</stp>
        <tr r="G381" s="1"/>
      </tp>
      <tp t="s">
        <v/>
        <stp/>
        <stp>ContractData</stp>
        <stp>S.VTRS</stp>
        <stp>High</stp>
        <stp/>
        <stp>T</stp>
        <tr r="H478" s="1"/>
      </tp>
      <tp t="s">
        <v/>
        <stp/>
        <stp>ContractData</stp>
        <stp>S.NTRS</stp>
        <stp>High</stp>
        <stp/>
        <stp>T</stp>
        <tr r="H340" s="1"/>
      </tp>
      <tp>
        <v>0</v>
        <stp/>
        <stp>ContractData</stp>
        <stp>S.FANG</stp>
        <stp>NetLastTrade</stp>
        <stp/>
        <stp>T</stp>
        <tr r="D179" s="1"/>
      </tp>
      <tp t="s">
        <v/>
        <stp/>
        <stp>ContractData</stp>
        <stp>S.HSIC</stp>
        <stp>Open</stp>
        <stp/>
        <stp>T</stp>
        <tr r="G233" s="1"/>
      </tp>
      <tp>
        <v>0</v>
        <stp/>
        <stp>ContractData</stp>
        <stp>S.PANW</stp>
        <stp>NetLastTrade</stp>
        <stp/>
        <stp>T</stp>
        <tr r="D357" s="1"/>
      </tp>
      <tp t="s">
        <v/>
        <stp/>
        <stp>ContractData</stp>
        <stp>S.MSFT</stp>
        <stp>Open</stp>
        <stp/>
        <stp>T</stp>
        <tr r="G322" s="1"/>
      </tp>
      <tp t="s">
        <v/>
        <stp/>
        <stp>ContractData</stp>
        <stp>S.CSGP</stp>
        <stp>Open</stp>
        <stp/>
        <stp>T</stp>
        <tr r="G119" s="1"/>
      </tp>
      <tp t="s">
        <v/>
        <stp/>
        <stp>ContractData</stp>
        <stp>S.TSCO</stp>
        <stp>Open</stp>
        <stp/>
        <stp>T</stp>
        <tr r="G447" s="1"/>
      </tp>
      <tp t="s">
        <v/>
        <stp/>
        <stp>ContractData</stp>
        <stp>S.CSCO</stp>
        <stp>Open</stp>
        <stp/>
        <stp>T</stp>
        <tr r="G118" s="1"/>
      </tp>
      <tp t="s">
        <v/>
        <stp/>
        <stp>ContractData</stp>
        <stp>S.MSCI</stp>
        <stp>Open</stp>
        <stp/>
        <stp>T</stp>
        <tr r="G321" s="1"/>
      </tp>
      <tp>
        <v>0</v>
        <stp/>
        <stp>ContractData</stp>
        <stp>S.PAYX</stp>
        <stp>NetLastTrade</stp>
        <stp/>
        <stp>T</stp>
        <tr r="D358" s="1"/>
      </tp>
      <tp t="s">
        <v/>
        <stp/>
        <stp>ContractData</stp>
        <stp>S.NTAP</stp>
        <stp>High</stp>
        <stp/>
        <stp>T</stp>
        <tr r="H339" s="1"/>
      </tp>
      <tp t="s">
        <v/>
        <stp/>
        <stp>ContractData</stp>
        <stp>S.CTAS</stp>
        <stp>High</stp>
        <stp/>
        <stp>T</stp>
        <tr r="H121" s="1"/>
      </tp>
      <tp>
        <v>0</v>
        <stp/>
        <stp>ContractData</stp>
        <stp>S.AAPL</stp>
        <stp>NetLastTrade</stp>
        <stp/>
        <stp>T</stp>
        <tr r="D3" s="1"/>
      </tp>
      <tp t="s">
        <v/>
        <stp/>
        <stp>ContractData</stp>
        <stp>S.FTNT</stp>
        <stp>High</stp>
        <stp/>
        <stp>T</stp>
        <tr r="H198" s="1"/>
      </tp>
      <tp>
        <v>0</v>
        <stp/>
        <stp>ContractData</stp>
        <stp>S.DASH</stp>
        <stp>NetLastTrade</stp>
        <stp/>
        <stp>T</stp>
        <tr r="D129" s="1"/>
      </tp>
      <tp>
        <v>0</v>
        <stp/>
        <stp>ContractData</stp>
        <stp>S.CASY</stp>
        <stp>NetLastTrade</stp>
        <stp/>
        <stp>T</stp>
        <tr r="D77" s="1"/>
      </tp>
      <tp>
        <v>0</v>
        <stp/>
        <stp>ContractData</stp>
        <stp>S.FAST</stp>
        <stp>NetLastTrade</stp>
        <stp/>
        <stp>T</stp>
        <tr r="D180" s="1"/>
      </tp>
      <tp t="s">
        <v/>
        <stp/>
        <stp>ContractData</stp>
        <stp>S.STLD</stp>
        <stp>High</stp>
        <stp/>
        <stp>T</stp>
        <tr r="H419" s="1"/>
      </tp>
      <tp>
        <v>0</v>
        <stp/>
        <stp>ContractData</stp>
        <stp>S.CARR</stp>
        <stp>NetLastTrade</stp>
        <stp/>
        <stp>T</stp>
        <tr r="D76" s="1"/>
      </tp>
      <tp t="s">
        <v/>
        <stp/>
        <stp>ContractData</stp>
        <stp>S.ISRG</stp>
        <stp>Open</stp>
        <stp/>
        <stp>T</stp>
        <tr r="G254" s="1"/>
      </tp>
      <tp t="s">
        <v/>
        <stp/>
        <stp>ContractData</stp>
        <stp>S.OTIS</stp>
        <stp>High</stp>
        <stp/>
        <stp>T</stp>
        <tr r="H354" s="1"/>
      </tp>
      <tp>
        <v>173.3</v>
        <stp/>
        <stp>ContractData</stp>
        <stp>S.ODFL</stp>
        <stp>LastTrade</stp>
        <stp/>
        <stp>T</stp>
        <tr r="C348" s="1"/>
      </tp>
      <tp>
        <v>516.16999999999996</v>
        <stp/>
        <stp>ContractData</stp>
        <stp>S.MSFT</stp>
        <stp>LastTrade</stp>
        <stp/>
        <stp>T</stp>
        <tr r="C322" s="1"/>
      </tp>
      <tp>
        <v>0</v>
        <stp/>
        <stp>ContractData</stp>
        <stp>S.KEY</stp>
        <stp>NetLastTrade</stp>
        <stp/>
        <stp>T</stp>
        <tr r="D266" s="1"/>
      </tp>
      <tp>
        <v>0</v>
        <stp/>
        <stp>ContractData</stp>
        <stp>S.KDP</stp>
        <stp>NetLastTrade</stp>
        <stp/>
        <stp>T</stp>
        <tr r="D265" s="1"/>
      </tp>
      <tp>
        <v>0</v>
        <stp/>
        <stp>ContractData</stp>
        <stp>S.KKR</stp>
        <stp>NetLastTrade</stp>
        <stp/>
        <stp>T</stp>
        <tr r="D270" s="1"/>
      </tp>
      <tp>
        <v>0</v>
        <stp/>
        <stp>ContractData</stp>
        <stp>S.KIM</stp>
        <stp>NetLastTrade</stp>
        <stp/>
        <stp>T</stp>
        <tr r="D269" s="1"/>
      </tp>
      <tp>
        <v>0</v>
        <stp/>
        <stp>ContractData</stp>
        <stp>S.KHC</stp>
        <stp>NetLastTrade</stp>
        <stp/>
        <stp>T</stp>
        <tr r="D268" s="1"/>
      </tp>
      <tp>
        <v>0</v>
        <stp/>
        <stp>ContractData</stp>
        <stp>S.KMI</stp>
        <stp>NetLastTrade</stp>
        <stp/>
        <stp>T</stp>
        <tr r="D273" s="1"/>
      </tp>
      <tp>
        <v>0</v>
        <stp/>
        <stp>ContractData</stp>
        <stp>S.KMB</stp>
        <stp>NetLastTrade</stp>
        <stp/>
        <stp>T</stp>
        <tr r="D272" s="1"/>
      </tp>
      <tp t="s">
        <v/>
        <stp/>
        <stp>ContractData</stp>
        <stp>S.YUM</stp>
        <stp>Open</stp>
        <stp/>
        <stp>T</stp>
        <tr r="G501" s="1"/>
      </tp>
      <tp>
        <v>3.5</v>
        <stp/>
        <stp>ContractData</stp>
        <stp>S.CHRW</stp>
        <stp>T_CVol</stp>
        <stp/>
        <stp>T</stp>
        <tr r="N90" s="1"/>
      </tp>
      <tp>
        <v>90.535426000000001</v>
        <stp/>
        <stp>ContractData</stp>
        <stp>S.TROW</stp>
        <stp>T_CVol</stp>
        <stp/>
        <stp>T</stp>
        <tr r="N445" s="1"/>
      </tp>
      <tp>
        <v>48094.739821000003</v>
        <stp/>
        <stp>ContractData</stp>
        <stp>S.PANW</stp>
        <stp>T_CVol</stp>
        <stp/>
        <stp>T</stp>
        <tr r="N357" s="1"/>
      </tp>
      <tp>
        <v>1614.949885</v>
        <stp/>
        <stp>ContractData</stp>
        <stp>S.SCHW</stp>
        <stp>T_CVol</stp>
        <stp/>
        <stp>T</stp>
        <tr r="N405" s="1"/>
      </tp>
      <tp t="s">
        <v/>
        <stp/>
        <stp>ContractData</stp>
        <stp>S.MRNA</stp>
        <stp>Open</stp>
        <stp/>
        <stp>T</stp>
        <tr r="G317" s="1"/>
      </tp>
      <tp t="s">
        <v/>
        <stp/>
        <stp>ContractData</stp>
        <stp>S.TROW</stp>
        <stp>Open</stp>
        <stp/>
        <stp>T</stp>
        <tr r="G445" s="1"/>
      </tp>
      <tp t="s">
        <v/>
        <stp/>
        <stp>ContractData</stp>
        <stp>S.ORLY</stp>
        <stp>Open</stp>
        <stp/>
        <stp>T</stp>
        <tr r="G353" s="1"/>
      </tp>
      <tp t="s">
        <v/>
        <stp/>
        <stp>ContractData</stp>
        <stp>S.GRMN</stp>
        <stp>Open</stp>
        <stp/>
        <stp>T</stp>
        <tr r="G216" s="1"/>
      </tp>
      <tp t="s">
        <v/>
        <stp/>
        <stp>ContractData</stp>
        <stp>S.TRMB</stp>
        <stp>Open</stp>
        <stp/>
        <stp>T</stp>
        <tr r="G444" s="1"/>
      </tp>
      <tp t="s">
        <v/>
        <stp/>
        <stp>ContractData</stp>
        <stp>S.BRKB</stp>
        <stp>Open</stp>
        <stp/>
        <stp>T</stp>
        <tr r="G69" s="1"/>
      </tp>
      <tp t="s">
        <v/>
        <stp/>
        <stp>ContractData</stp>
        <stp>S.ERIE</stp>
        <stp>Open</stp>
        <stp/>
        <stp>T</stp>
        <tr r="G166" s="1"/>
      </tp>
      <tp t="s">
        <v/>
        <stp/>
        <stp>ContractData</stp>
        <stp>S.TRGP</stp>
        <stp>Open</stp>
        <stp/>
        <stp>T</stp>
        <tr r="G443" s="1"/>
      </tp>
      <tp t="s">
        <v/>
        <stp/>
        <stp>ContractData</stp>
        <stp>S.ARES</stp>
        <stp>Open</stp>
        <stp/>
        <stp>T</stp>
        <tr r="G44" s="1"/>
      </tp>
      <tp t="s">
        <v/>
        <stp/>
        <stp>ContractData</stp>
        <stp>S.ORCL</stp>
        <stp>Open</stp>
        <stp/>
        <stp>T</stp>
        <tr r="G352" s="1"/>
      </tp>
      <tp t="s">
        <v/>
        <stp/>
        <stp>ContractData</stp>
        <stp>S.LRCX</stp>
        <stp>Open</stp>
        <stp/>
        <stp>T</stp>
        <tr r="G289" s="1"/>
      </tp>
      <tp t="s">
        <v/>
        <stp/>
        <stp>ContractData</stp>
        <stp>S.HUBB</stp>
        <stp>High</stp>
        <stp/>
        <stp>T</stp>
        <tr r="H236" s="1"/>
      </tp>
      <tp t="s">
        <v/>
        <stp/>
        <stp>ContractData</stp>
        <stp>S.MRVL</stp>
        <stp>Open</stp>
        <stp/>
        <stp>T</stp>
        <tr r="G319" s="1"/>
      </tp>
      <tp t="s">
        <v/>
        <stp/>
        <stp>ContractData</stp>
        <stp>S.CRWD</stp>
        <stp>Open</stp>
        <stp/>
        <stp>T</stp>
        <tr r="G117" s="1"/>
      </tp>
      <tp t="s">
        <v/>
        <stp/>
        <stp>ContractData</stp>
        <stp>S.VRTX</stp>
        <stp>Open</stp>
        <stp/>
        <stp>T</stp>
        <tr r="G475" s="1"/>
      </tp>
      <tp t="s">
        <v/>
        <stp/>
        <stp>ContractData</stp>
        <stp>S.LULU</stp>
        <stp>High</stp>
        <stp/>
        <stp>T</stp>
        <tr r="H290" s="1"/>
      </tp>
      <tp t="s">
        <v/>
        <stp/>
        <stp>ContractData</stp>
        <stp>S.VRSN</stp>
        <stp>Open</stp>
        <stp/>
        <stp>T</stp>
        <tr r="G473" s="1"/>
      </tp>
      <tp t="s">
        <v/>
        <stp/>
        <stp>ContractData</stp>
        <stp>S.VRSK</stp>
        <stp>Open</stp>
        <stp/>
        <stp>T</stp>
        <tr r="G472" s="1"/>
      </tp>
      <tp t="s">
        <v/>
        <stp/>
        <stp>ContractData</stp>
        <stp>S.MRSH</stp>
        <stp>Open</stp>
        <stp/>
        <stp>T</stp>
        <tr r="G318" s="1"/>
      </tp>
      <tp>
        <v>94.66</v>
        <stp/>
        <stp>ContractData</stp>
        <stp>S.ACGL</stp>
        <stp>LastTrade</stp>
        <stp/>
        <stp>T</stp>
        <tr r="C7" s="1"/>
      </tp>
      <tp>
        <v>3818812.6992131402</v>
        <stp/>
        <stp>StudyData</stp>
        <stp>S.IBKR</stp>
        <stp>MA</stp>
        <stp>InputChoice=Vol,MAType=Sim,Period=21</stp>
        <stp>MA</stp>
        <stp>D</stp>
        <stp>-1</stp>
        <stp>all</stp>
        <stp/>
        <stp/>
        <stp/>
        <stp>T</stp>
        <tr r="O239" s="1"/>
      </tp>
      <tp>
        <v>21100.140414000001</v>
        <stp/>
        <stp>ContractData</stp>
        <stp>S.T</stp>
        <stp>T_CVol</stp>
        <stp/>
        <stp>T</stp>
        <tr r="N429" s="1"/>
      </tp>
      <tp>
        <v>352.81</v>
        <stp/>
        <stp>ContractData</stp>
        <stp>S.AVGO</stp>
        <stp>LastTrade</stp>
        <stp/>
        <stp>T</stp>
        <tr r="C46" s="1"/>
      </tp>
      <tp>
        <v>8070117.6981788604</v>
        <stp/>
        <stp>StudyData</stp>
        <stp>S.SWKS</stp>
        <stp>MA</stp>
        <stp>InputChoice=Vol,MAType=Sim,Period=21</stp>
        <stp>MA</stp>
        <stp>D</stp>
        <stp>-1</stp>
        <stp>all</stp>
        <stp/>
        <stp/>
        <stp/>
        <stp>T</stp>
        <tr r="O425" s="1"/>
      </tp>
      <tp>
        <v>788.04</v>
        <stp/>
        <stp>ContractData</stp>
        <stp>S.REGN</stp>
        <stp>LastTrade</stp>
        <stp/>
        <stp>T</stp>
        <tr r="C391" s="1"/>
      </tp>
      <tp>
        <v>414.61</v>
        <stp/>
        <stp>ContractData</stp>
        <stp>S.AMGN</stp>
        <stp>LastTrade</stp>
        <stp/>
        <stp>T</stp>
        <tr r="C30" s="1"/>
      </tp>
      <tp>
        <v>146.78</v>
        <stp/>
        <stp>ContractData</stp>
        <stp>S.ALGN</stp>
        <stp>LastTrade</stp>
        <stp/>
        <stp>T</stp>
        <tr r="C23" s="1"/>
      </tp>
      <tp>
        <v>403.3</v>
        <stp/>
        <stp>ContractData</stp>
        <stp>S.SPGI</stp>
        <stp>LastTrade</stp>
        <stp/>
        <stp>T</stp>
        <tr r="C416" s="1"/>
      </tp>
      <tp>
        <v>21194191.16206453</v>
        <stp/>
        <stp>StudyData</stp>
        <stp>S.PSKY</stp>
        <stp>MA</stp>
        <stp>InputChoice=Vol,MAType=Sim,Period=21</stp>
        <stp>MA</stp>
        <stp>D</stp>
        <stp>-1</stp>
        <stp>all</stp>
        <stp/>
        <stp/>
        <stp/>
        <stp>T</stp>
        <tr r="O381" s="1"/>
      </tp>
      <tp>
        <v>4706961.9494275702</v>
        <stp/>
        <stp>StudyData</stp>
        <stp>S.BRKB</stp>
        <stp>MA</stp>
        <stp>InputChoice=Vol,MAType=Sim,Period=21</stp>
        <stp>MA</stp>
        <stp>D</stp>
        <stp>-1</stp>
        <stp>all</stp>
        <stp/>
        <stp/>
        <stp/>
        <stp>T</stp>
        <tr r="O69" s="1"/>
      </tp>
      <tp>
        <v>277.84000000000003</v>
        <stp/>
        <stp>ContractData</stp>
        <stp>S.TRGP</stp>
        <stp>LastTrade</stp>
        <stp/>
        <stp>T</stp>
        <tr r="C443" s="1"/>
      </tp>
      <tp>
        <v>28.09</v>
        <stp/>
        <stp>ContractData</stp>
        <stp>S.CSGP</stp>
        <stp>LastTrade</stp>
        <stp/>
        <stp>T</stp>
        <tr r="C119" s="1"/>
      </tp>
      <tp>
        <v>0</v>
        <stp/>
        <stp>ContractData</stp>
        <stp>S.JCI</stp>
        <stp>NetLastTrade</stp>
        <stp/>
        <stp>T</stp>
        <tr r="D261" s="1"/>
      </tp>
      <tp t="s">
        <v/>
        <stp/>
        <stp>ContractData</stp>
        <stp>S.XEL</stp>
        <stp>Open</stp>
        <stp/>
        <stp>T</stp>
        <tr r="G497" s="1"/>
      </tp>
      <tp>
        <v>0</v>
        <stp/>
        <stp>ContractData</stp>
        <stp>S.JBL</stp>
        <stp>NetLastTrade</stp>
        <stp/>
        <stp>T</stp>
        <tr r="D260" s="1"/>
      </tp>
      <tp t="s">
        <v/>
        <stp/>
        <stp>ContractData</stp>
        <stp>S.XOM</stp>
        <stp>Open</stp>
        <stp/>
        <stp>T</stp>
        <tr r="G498" s="1"/>
      </tp>
      <tp>
        <v>0</v>
        <stp/>
        <stp>ContractData</stp>
        <stp>S.JNJ</stp>
        <stp>NetLastTrade</stp>
        <stp/>
        <stp>T</stp>
        <tr r="D263" s="1"/>
      </tp>
      <tp>
        <v>0</v>
        <stp/>
        <stp>ContractData</stp>
        <stp>S.JPM</stp>
        <stp>NetLastTrade</stp>
        <stp/>
        <stp>T</stp>
        <tr r="D264" s="1"/>
      </tp>
      <tp t="s">
        <v/>
        <stp/>
        <stp>ContractData</stp>
        <stp>S.XYL</stp>
        <stp>Open</stp>
        <stp/>
        <stp>T</stp>
        <tr r="G499" s="1"/>
      </tp>
      <tp t="s">
        <v/>
        <stp/>
        <stp>ContractData</stp>
        <stp>S.XYZ</stp>
        <stp>Open</stp>
        <stp/>
        <stp>T</stp>
        <tr r="G500" s="1"/>
      </tp>
      <tp>
        <v>10262.35585</v>
        <stp/>
        <stp>ContractData</stp>
        <stp>S.FISV</stp>
        <stp>T_CVol</stp>
        <stp/>
        <stp>T</stp>
        <tr r="N190" s="1"/>
      </tp>
      <tp>
        <v>40.099415999999998</v>
        <stp/>
        <stp>ContractData</stp>
        <stp>S.FFIV</stp>
        <stp>T_CVol</stp>
        <stp/>
        <stp>T</stp>
        <tr r="N187" s="1"/>
      </tp>
      <tp>
        <v>79.5</v>
        <stp/>
        <stp>ContractData</stp>
        <stp>S.APTV</stp>
        <stp>T_CVol</stp>
        <stp/>
        <stp>T</stp>
        <tr r="N42" s="1"/>
      </tp>
      <tp>
        <v>1971.362762</v>
        <stp/>
        <stp>ContractData</stp>
        <stp>S.ABBV</stp>
        <stp>T_CVol</stp>
        <stp/>
        <stp>T</stp>
        <tr r="N4" s="1"/>
      </tp>
      <tp>
        <v>5932.0272420000001</v>
        <stp/>
        <stp>ContractData</stp>
        <stp>S.VEEV</stp>
        <stp>T_CVol</stp>
        <stp/>
        <stp>T</stp>
        <tr r="N466" s="1"/>
      </tp>
      <tp>
        <v>11.88</v>
        <stp/>
        <stp>ContractData</stp>
        <stp>S.SOLV</stp>
        <stp>T_CVol</stp>
        <stp/>
        <stp>T</stp>
        <tr r="N414" s="1"/>
      </tp>
      <tp t="s">
        <v/>
        <stp/>
        <stp>ContractData</stp>
        <stp>S.CRWD</stp>
        <stp>High</stp>
        <stp/>
        <stp>T</stp>
        <tr r="H117" s="1"/>
      </tp>
      <tp t="s">
        <v/>
        <stp/>
        <stp>ContractData</stp>
        <stp>S.MRVL</stp>
        <stp>High</stp>
        <stp/>
        <stp>T</stp>
        <tr r="H319" s="1"/>
      </tp>
      <tp t="s">
        <v/>
        <stp/>
        <stp>ContractData</stp>
        <stp>S.LULU</stp>
        <stp>Open</stp>
        <stp/>
        <stp>T</stp>
        <tr r="G290" s="1"/>
      </tp>
      <tp t="s">
        <v/>
        <stp/>
        <stp>ContractData</stp>
        <stp>S.VRTX</stp>
        <stp>High</stp>
        <stp/>
        <stp>T</stp>
        <tr r="H475" s="1"/>
      </tp>
      <tp t="s">
        <v/>
        <stp/>
        <stp>ContractData</stp>
        <stp>S.VRSN</stp>
        <stp>High</stp>
        <stp/>
        <stp>T</stp>
        <tr r="H473" s="1"/>
      </tp>
      <tp t="s">
        <v/>
        <stp/>
        <stp>ContractData</stp>
        <stp>S.MRSH</stp>
        <stp>High</stp>
        <stp/>
        <stp>T</stp>
        <tr r="H318" s="1"/>
      </tp>
      <tp t="s">
        <v/>
        <stp/>
        <stp>ContractData</stp>
        <stp>S.VRSK</stp>
        <stp>High</stp>
        <stp/>
        <stp>T</stp>
        <tr r="H472" s="1"/>
      </tp>
      <tp t="s">
        <v/>
        <stp/>
        <stp>ContractData</stp>
        <stp>S.HUBB</stp>
        <stp>Open</stp>
        <stp/>
        <stp>T</stp>
        <tr r="G236" s="1"/>
      </tp>
      <tp t="s">
        <v/>
        <stp/>
        <stp>ContractData</stp>
        <stp>S.TRGP</stp>
        <stp>High</stp>
        <stp/>
        <stp>T</stp>
        <tr r="H443" s="1"/>
      </tp>
      <tp t="s">
        <v/>
        <stp/>
        <stp>ContractData</stp>
        <stp>S.ARES</stp>
        <stp>High</stp>
        <stp/>
        <stp>T</stp>
        <tr r="H44" s="1"/>
      </tp>
      <tp t="s">
        <v/>
        <stp/>
        <stp>ContractData</stp>
        <stp>S.ORCL</stp>
        <stp>High</stp>
        <stp/>
        <stp>T</stp>
        <tr r="H352" s="1"/>
      </tp>
      <tp t="s">
        <v/>
        <stp/>
        <stp>ContractData</stp>
        <stp>S.LRCX</stp>
        <stp>High</stp>
        <stp/>
        <stp>T</stp>
        <tr r="H289" s="1"/>
      </tp>
      <tp t="s">
        <v/>
        <stp/>
        <stp>ContractData</stp>
        <stp>S.TROW</stp>
        <stp>High</stp>
        <stp/>
        <stp>T</stp>
        <tr r="H445" s="1"/>
      </tp>
      <tp t="s">
        <v/>
        <stp/>
        <stp>ContractData</stp>
        <stp>S.MRNA</stp>
        <stp>High</stp>
        <stp/>
        <stp>T</stp>
        <tr r="H317" s="1"/>
      </tp>
      <tp t="s">
        <v/>
        <stp/>
        <stp>ContractData</stp>
        <stp>S.GRMN</stp>
        <stp>High</stp>
        <stp/>
        <stp>T</stp>
        <tr r="H216" s="1"/>
      </tp>
      <tp t="s">
        <v/>
        <stp/>
        <stp>ContractData</stp>
        <stp>S.TRMB</stp>
        <stp>High</stp>
        <stp/>
        <stp>T</stp>
        <tr r="H444" s="1"/>
      </tp>
      <tp t="s">
        <v/>
        <stp/>
        <stp>ContractData</stp>
        <stp>S.ORLY</stp>
        <stp>High</stp>
        <stp/>
        <stp>T</stp>
        <tr r="H353" s="1"/>
      </tp>
      <tp t="s">
        <v/>
        <stp/>
        <stp>ContractData</stp>
        <stp>S.BRKB</stp>
        <stp>High</stp>
        <stp/>
        <stp>T</stp>
        <tr r="H69" s="1"/>
      </tp>
      <tp t="s">
        <v/>
        <stp/>
        <stp>ContractData</stp>
        <stp>S.ERIE</stp>
        <stp>High</stp>
        <stp/>
        <stp>T</stp>
        <tr r="H166" s="1"/>
      </tp>
      <tp>
        <v>2380867.0462213298</v>
        <stp/>
        <stp>StudyData</stp>
        <stp>S.FSLR</stp>
        <stp>MA</stp>
        <stp>InputChoice=Vol,MAType=Sim,Period=21</stp>
        <stp>MA</stp>
        <stp>D</stp>
        <stp>-1</stp>
        <stp>all</stp>
        <stp/>
        <stp/>
        <stp/>
        <stp>T</stp>
        <tr r="O197" s="1"/>
      </tp>
      <tp>
        <v>8016901.8027529502</v>
        <stp/>
        <stp>StudyData</stp>
        <stp>S.LULU</stp>
        <stp>MA</stp>
        <stp>InputChoice=Vol,MAType=Sim,Period=21</stp>
        <stp>MA</stp>
        <stp>D</stp>
        <stp>-1</stp>
        <stp>all</stp>
        <stp/>
        <stp/>
        <stp/>
        <stp>T</stp>
        <tr r="O290" s="1"/>
      </tp>
      <tp>
        <v>885391.99396076205</v>
        <stp/>
        <stp>StudyData</stp>
        <stp>S.SOLV</stp>
        <stp>MA</stp>
        <stp>InputChoice=Vol,MAType=Sim,Period=21</stp>
        <stp>MA</stp>
        <stp>D</stp>
        <stp>-1</stp>
        <stp>all</stp>
        <stp/>
        <stp/>
        <stp/>
        <stp>T</stp>
        <tr r="O414" s="1"/>
      </tp>
      <tp>
        <v>32183985.671181999</v>
        <stp/>
        <stp>StudyData</stp>
        <stp>S.NFLX</stp>
        <stp>MA</stp>
        <stp>InputChoice=Vol,MAType=Sim,Period=21</stp>
        <stp>MA</stp>
        <stp>D</stp>
        <stp>-1</stp>
        <stp>all</stp>
        <stp/>
        <stp/>
        <stp/>
        <stp>T</stp>
        <tr r="O332" s="1"/>
      </tp>
      <tp>
        <v>6433653.5421289997</v>
        <stp/>
        <stp>StudyData</stp>
        <stp>S.ORLY</stp>
        <stp>MA</stp>
        <stp>InputChoice=Vol,MAType=Sim,Period=21</stp>
        <stp>MA</stp>
        <stp>D</stp>
        <stp>-1</stp>
        <stp>all</stp>
        <stp/>
        <stp/>
        <stp/>
        <stp>T</stp>
        <tr r="O353" s="1"/>
      </tp>
      <tp>
        <v>7976564.3367348099</v>
        <stp/>
        <stp>StudyData</stp>
        <stp>S.MDLZ</stp>
        <stp>MA</stp>
        <stp>InputChoice=Vol,MAType=Sim,Period=21</stp>
        <stp>MA</stp>
        <stp>D</stp>
        <stp>-1</stp>
        <stp>all</stp>
        <stp/>
        <stp/>
        <stp/>
        <stp>T</stp>
        <tr r="O303" s="1"/>
      </tp>
      <tp>
        <v>39209755.948230103</v>
        <stp/>
        <stp>StudyData</stp>
        <stp>S.TSLA</stp>
        <stp>MA</stp>
        <stp>InputChoice=Vol,MAType=Sim,Period=21</stp>
        <stp>MA</stp>
        <stp>D</stp>
        <stp>-1</stp>
        <stp>all</stp>
        <stp/>
        <stp/>
        <stp/>
        <stp>T</stp>
        <tr r="O448" s="1"/>
      </tp>
      <tp>
        <v>5858575.0088798599</v>
        <stp/>
        <stp>StudyData</stp>
        <stp>S.GILD</stp>
        <stp>MA</stp>
        <stp>InputChoice=Vol,MAType=Sim,Period=21</stp>
        <stp>MA</stp>
        <stp>D</stp>
        <stp>-1</stp>
        <stp>all</stp>
        <stp/>
        <stp/>
        <stp/>
        <stp>T</stp>
        <tr r="O206" s="1"/>
      </tp>
      <tp>
        <v>965211.95761533396</v>
        <stp/>
        <stp>StudyData</stp>
        <stp>S.STLD</stp>
        <stp>MA</stp>
        <stp>InputChoice=Vol,MAType=Sim,Period=21</stp>
        <stp>MA</stp>
        <stp>D</stp>
        <stp>-1</stp>
        <stp>all</stp>
        <stp/>
        <stp/>
        <stp/>
        <stp>T</stp>
        <tr r="O419" s="1"/>
      </tp>
      <tp>
        <v>1389808.120778952</v>
        <stp/>
        <stp>StudyData</stp>
        <stp>S.ALLE</stp>
        <stp>MA</stp>
        <stp>InputChoice=Vol,MAType=Sim,Period=21</stp>
        <stp>MA</stp>
        <stp>D</stp>
        <stp>-1</stp>
        <stp>all</stp>
        <stp/>
        <stp/>
        <stp/>
        <stp>T</stp>
        <tr r="O25" s="1"/>
      </tp>
      <tp>
        <v>17522771.344557621</v>
        <stp/>
        <stp>StudyData</stp>
        <stp>S.NCLH</stp>
        <stp>MA</stp>
        <stp>InputChoice=Vol,MAType=Sim,Period=21</stp>
        <stp>MA</stp>
        <stp>D</stp>
        <stp>-1</stp>
        <stp>all</stp>
        <stp/>
        <stp/>
        <stp/>
        <stp>T</stp>
        <tr r="O327" s="1"/>
      </tp>
      <tp>
        <v>2002391.1531951909</v>
        <stp/>
        <stp>StudyData</stp>
        <stp>S.BALL</stp>
        <stp>MA</stp>
        <stp>InputChoice=Vol,MAType=Sim,Period=21</stp>
        <stp>MA</stp>
        <stp>D</stp>
        <stp>-1</stp>
        <stp>all</stp>
        <stp/>
        <stp/>
        <stp/>
        <stp>T</stp>
        <tr r="O54" s="1"/>
      </tp>
      <tp>
        <v>10971864.899087761</v>
        <stp/>
        <stp>StudyData</stp>
        <stp>S.DELL</stp>
        <stp>MA</stp>
        <stp>InputChoice=Vol,MAType=Sim,Period=21</stp>
        <stp>MA</stp>
        <stp>D</stp>
        <stp>-1</stp>
        <stp>all</stp>
        <stp/>
        <stp/>
        <stp/>
        <stp>T</stp>
        <tr r="O134" s="1"/>
      </tp>
      <tp>
        <v>2757324.9288483299</v>
        <stp/>
        <stp>StudyData</stp>
        <stp>S.WELL</stp>
        <stp>MA</stp>
        <stp>InputChoice=Vol,MAType=Sim,Period=21</stp>
        <stp>MA</stp>
        <stp>D</stp>
        <stp>-1</stp>
        <stp>all</stp>
        <stp/>
        <stp/>
        <stp/>
        <stp>T</stp>
        <tr r="O486" s="1"/>
      </tp>
      <tp>
        <v>0</v>
        <stp/>
        <stp>ContractData</stp>
        <stp>S.MCO</stp>
        <stp>NetLastTrade</stp>
        <stp/>
        <stp>T</stp>
        <tr r="D302" s="1"/>
      </tp>
      <tp>
        <v>0</v>
        <stp/>
        <stp>ContractData</stp>
        <stp>S.MCK</stp>
        <stp>NetLastTrade</stp>
        <stp/>
        <stp>T</stp>
        <tr r="D301" s="1"/>
      </tp>
      <tp>
        <v>0</v>
        <stp/>
        <stp>ContractData</stp>
        <stp>S.MCD</stp>
        <stp>NetLastTrade</stp>
        <stp/>
        <stp>T</stp>
        <tr r="D299" s="1"/>
      </tp>
      <tp>
        <v>0</v>
        <stp/>
        <stp>ContractData</stp>
        <stp>S.MAA</stp>
        <stp>NetLastTrade</stp>
        <stp/>
        <stp>T</stp>
        <tr r="D296" s="1"/>
      </tp>
      <tp>
        <v>0</v>
        <stp/>
        <stp>ContractData</stp>
        <stp>S.MAS</stp>
        <stp>NetLastTrade</stp>
        <stp/>
        <stp>T</stp>
        <tr r="D298" s="1"/>
      </tp>
      <tp>
        <v>0</v>
        <stp/>
        <stp>ContractData</stp>
        <stp>S.MAR</stp>
        <stp>NetLastTrade</stp>
        <stp/>
        <stp>T</stp>
        <tr r="D297" s="1"/>
      </tp>
      <tp t="s">
        <v/>
        <stp/>
        <stp>ContractData</stp>
        <stp>S.XYL</stp>
        <stp>High</stp>
        <stp/>
        <stp>T</stp>
        <tr r="H499" s="1"/>
      </tp>
      <tp>
        <v>0</v>
        <stp/>
        <stp>ContractData</stp>
        <stp>S.MGM</stp>
        <stp>NetLastTrade</stp>
        <stp/>
        <stp>T</stp>
        <tr r="D307" s="1"/>
      </tp>
      <tp t="s">
        <v/>
        <stp/>
        <stp>ContractData</stp>
        <stp>S.XYZ</stp>
        <stp>High</stp>
        <stp/>
        <stp>T</stp>
        <tr r="H500" s="1"/>
      </tp>
      <tp>
        <v>0</v>
        <stp/>
        <stp>ContractData</stp>
        <stp>S.MET</stp>
        <stp>NetLastTrade</stp>
        <stp/>
        <stp>T</stp>
        <tr r="D305" s="1"/>
      </tp>
      <tp>
        <v>0</v>
        <stp/>
        <stp>ContractData</stp>
        <stp>S.MDT</stp>
        <stp>NetLastTrade</stp>
        <stp/>
        <stp>T</stp>
        <tr r="D304" s="1"/>
      </tp>
      <tp>
        <v>0</v>
        <stp/>
        <stp>ContractData</stp>
        <stp>S.MKC</stp>
        <stp>NetLastTrade</stp>
        <stp/>
        <stp>T</stp>
        <tr r="D308" s="1"/>
      </tp>
      <tp>
        <v>0</v>
        <stp/>
        <stp>ContractData</stp>
        <stp>S.MOS</stp>
        <stp>NetLastTrade</stp>
        <stp/>
        <stp>T</stp>
        <tr r="D313" s="1"/>
      </tp>
      <tp>
        <v>0</v>
        <stp/>
        <stp>ContractData</stp>
        <stp>S.MMM</stp>
        <stp>NetLastTrade</stp>
        <stp/>
        <stp>T</stp>
        <tr r="D310" s="1"/>
      </tp>
      <tp>
        <v>0</v>
        <stp/>
        <stp>ContractData</stp>
        <stp>S.MLM</stp>
        <stp>NetLastTrade</stp>
        <stp/>
        <stp>T</stp>
        <tr r="D309" s="1"/>
      </tp>
      <tp>
        <v>0</v>
        <stp/>
        <stp>ContractData</stp>
        <stp>S.MSI</stp>
        <stp>NetLastTrade</stp>
        <stp/>
        <stp>T</stp>
        <tr r="D323" s="1"/>
      </tp>
      <tp>
        <v>0</v>
        <stp/>
        <stp>ContractData</stp>
        <stp>S.MRK</stp>
        <stp>NetLastTrade</stp>
        <stp/>
        <stp>T</stp>
        <tr r="D316" s="1"/>
      </tp>
      <tp t="s">
        <v/>
        <stp/>
        <stp>ContractData</stp>
        <stp>S.XOM</stp>
        <stp>High</stp>
        <stp/>
        <stp>T</stp>
        <tr r="H498" s="1"/>
      </tp>
      <tp>
        <v>0</v>
        <stp/>
        <stp>ContractData</stp>
        <stp>S.MPC</stp>
        <stp>NetLastTrade</stp>
        <stp/>
        <stp>T</stp>
        <tr r="D314" s="1"/>
      </tp>
      <tp>
        <v>0</v>
        <stp/>
        <stp>ContractData</stp>
        <stp>S.MTD</stp>
        <stp>NetLastTrade</stp>
        <stp/>
        <stp>T</stp>
        <tr r="D325" s="1"/>
      </tp>
      <tp>
        <v>0</v>
        <stp/>
        <stp>ContractData</stp>
        <stp>S.MTB</stp>
        <stp>NetLastTrade</stp>
        <stp/>
        <stp>T</stp>
        <tr r="D324" s="1"/>
      </tp>
      <tp t="s">
        <v/>
        <stp/>
        <stp>ContractData</stp>
        <stp>S.XEL</stp>
        <stp>High</stp>
        <stp/>
        <stp>T</stp>
        <tr r="H497" s="1"/>
      </tp>
      <tp>
        <v>797.72871499999997</v>
        <stp/>
        <stp>ContractData</stp>
        <stp>S.NDAQ</stp>
        <stp>T_CVol</stp>
        <stp/>
        <stp>T</stp>
        <tr r="N328" s="1"/>
      </tp>
      <tp>
        <v>0</v>
        <stp/>
        <stp>ContractData</stp>
        <stp>S.FFIV</stp>
        <stp>NetLastTrade</stp>
        <stp/>
        <stp>T</stp>
        <tr r="D187" s="1"/>
      </tp>
      <tp t="s">
        <v/>
        <stp/>
        <stp>ContractData</stp>
        <stp>S.FTNT</stp>
        <stp>Open</stp>
        <stp/>
        <stp>T</stp>
        <tr r="G198" s="1"/>
      </tp>
      <tp t="s">
        <v/>
        <stp/>
        <stp>ContractData</stp>
        <stp>S.STLD</stp>
        <stp>Open</stp>
        <stp/>
        <stp>T</stp>
        <tr r="G419" s="1"/>
      </tp>
      <tp t="s">
        <v/>
        <stp/>
        <stp>ContractData</stp>
        <stp>S.ISRG</stp>
        <stp>High</stp>
        <stp/>
        <stp>T</stp>
        <tr r="H254" s="1"/>
      </tp>
      <tp>
        <v>0</v>
        <stp/>
        <stp>ContractData</stp>
        <stp>S.NFLX</stp>
        <stp>NetLastTrade</stp>
        <stp/>
        <stp>T</stp>
        <tr r="D332" s="1"/>
      </tp>
      <tp t="s">
        <v/>
        <stp/>
        <stp>ContractData</stp>
        <stp>S.OTIS</stp>
        <stp>Open</stp>
        <stp/>
        <stp>T</stp>
        <tr r="G354" s="1"/>
      </tp>
      <tp t="s">
        <v/>
        <stp/>
        <stp>ContractData</stp>
        <stp>S.CTAS</stp>
        <stp>Open</stp>
        <stp/>
        <stp>T</stp>
        <tr r="G121" s="1"/>
      </tp>
      <tp t="s">
        <v/>
        <stp/>
        <stp>ContractData</stp>
        <stp>S.NTAP</stp>
        <stp>Open</stp>
        <stp/>
        <stp>T</stp>
        <tr r="G339" s="1"/>
      </tp>
      <tp t="s">
        <v/>
        <stp/>
        <stp>ContractData</stp>
        <stp>S.CSGP</stp>
        <stp>High</stp>
        <stp/>
        <stp>T</stp>
        <tr r="H119" s="1"/>
      </tp>
      <tp t="s">
        <v/>
        <stp/>
        <stp>ContractData</stp>
        <stp>S.MSFT</stp>
        <stp>High</stp>
        <stp/>
        <stp>T</stp>
        <tr r="H322" s="1"/>
      </tp>
      <tp t="s">
        <v/>
        <stp/>
        <stp>ContractData</stp>
        <stp>S.TSCO</stp>
        <stp>High</stp>
        <stp/>
        <stp>T</stp>
        <tr r="H447" s="1"/>
      </tp>
      <tp t="s">
        <v/>
        <stp/>
        <stp>ContractData</stp>
        <stp>S.CSCO</stp>
        <stp>High</stp>
        <stp/>
        <stp>T</stp>
        <tr r="H118" s="1"/>
      </tp>
      <tp t="s">
        <v/>
        <stp/>
        <stp>ContractData</stp>
        <stp>S.MSCI</stp>
        <stp>High</stp>
        <stp/>
        <stp>T</stp>
        <tr r="H321" s="1"/>
      </tp>
      <tp t="s">
        <v/>
        <stp/>
        <stp>ContractData</stp>
        <stp>S.CTVA</stp>
        <stp>Open</stp>
        <stp/>
        <stp>T</stp>
        <tr r="G123" s="1"/>
      </tp>
      <tp t="s">
        <v/>
        <stp/>
        <stp>ContractData</stp>
        <stp>S.TTWO</stp>
        <stp>Open</stp>
        <stp/>
        <stp>T</stp>
        <tr r="G451" s="1"/>
      </tp>
      <tp t="s">
        <v/>
        <stp/>
        <stp>ContractData</stp>
        <stp>S.TSLA</stp>
        <stp>High</stp>
        <stp/>
        <stp>T</stp>
        <tr r="H448" s="1"/>
      </tp>
      <tp t="s">
        <v/>
        <stp/>
        <stp>ContractData</stp>
        <stp>S.FSLR</stp>
        <stp>High</stp>
        <stp/>
        <stp>T</stp>
        <tr r="H197" s="1"/>
      </tp>
      <tp t="s">
        <v/>
        <stp/>
        <stp>ContractData</stp>
        <stp>S.PSKY</stp>
        <stp>High</stp>
        <stp/>
        <stp>T</stp>
        <tr r="H381" s="1"/>
      </tp>
      <tp t="s">
        <v/>
        <stp/>
        <stp>ContractData</stp>
        <stp>S.VTRS</stp>
        <stp>Open</stp>
        <stp/>
        <stp>T</stp>
        <tr r="G478" s="1"/>
      </tp>
      <tp t="s">
        <v/>
        <stp/>
        <stp>ContractData</stp>
        <stp>S.NTRS</stp>
        <stp>Open</stp>
        <stp/>
        <stp>T</stp>
        <tr r="G340" s="1"/>
      </tp>
      <tp t="s">
        <v/>
        <stp/>
        <stp>ContractData</stp>
        <stp>S.CTSH</stp>
        <stp>Open</stp>
        <stp/>
        <stp>T</stp>
        <tr r="G122" s="1"/>
      </tp>
      <tp t="s">
        <v/>
        <stp/>
        <stp>ContractData</stp>
        <stp>S.HSIC</stp>
        <stp>High</stp>
        <stp/>
        <stp>T</stp>
        <tr r="H233" s="1"/>
      </tp>
      <tp>
        <v>55.54</v>
        <stp/>
        <stp>ContractData</stp>
        <stp>S.O</stp>
        <stp>LastTrade</stp>
        <stp/>
        <stp>T</stp>
        <tr r="C347" s="1"/>
      </tp>
      <tp>
        <v>113.94</v>
        <stp/>
        <stp>ContractData</stp>
        <stp>S.AKAM</stp>
        <stp>LastTrade</stp>
        <stp/>
        <stp>T</stp>
        <tr r="C21" s="1"/>
      </tp>
      <tp>
        <v>104.82000000000001</v>
        <stp/>
        <stp>ContractData</stp>
        <stp>S.L</stp>
        <stp>LastTrade</stp>
        <stp/>
        <stp>T</stp>
        <tr r="C277" s="1"/>
      </tp>
      <tp>
        <v>15.64</v>
        <stp/>
        <stp>ContractData</stp>
        <stp>S.HBAN</stp>
        <stp>LastTrade</stp>
        <stp/>
        <stp>T</stp>
        <tr r="C221" s="1"/>
      </tp>
      <tp>
        <v>138.37</v>
        <stp/>
        <stp>ContractData</stp>
        <stp>S.J</stp>
        <stp>LastTrade</stp>
        <stp/>
        <stp>T</stp>
        <tr r="C258" s="1"/>
      </tp>
      <tp>
        <v>12.71</v>
        <stp/>
        <stp>ContractData</stp>
        <stp>S.F</stp>
        <stp>LastTrade</stp>
        <stp/>
        <stp>T</stp>
        <tr r="C178" s="1"/>
      </tp>
      <tp>
        <v>60.68</v>
        <stp/>
        <stp>ContractData</stp>
        <stp>S.D</stp>
        <stp>LastTrade</stp>
        <stp/>
        <stp>T</stp>
        <tr r="C127" s="1"/>
      </tp>
      <tp>
        <v>134.28</v>
        <stp/>
        <stp>ContractData</stp>
        <stp>S.C</stp>
        <stp>LastTrade</stp>
        <stp/>
        <stp>T</stp>
        <tr r="C74" s="1"/>
      </tp>
      <tp>
        <v>172.79</v>
        <stp/>
        <stp>ContractData</stp>
        <stp>S.A</stp>
        <stp>LastTrade</stp>
        <stp/>
        <stp>T</stp>
        <tr r="C2" s="1"/>
      </tp>
      <tp>
        <v>166.15</v>
        <stp/>
        <stp>ContractData</stp>
        <stp>S.SBAC</stp>
        <stp>LastTrade</stp>
        <stp/>
        <stp>T</stp>
        <tr r="C403" s="1"/>
      </tp>
      <tp>
        <v>187.92000000000002</v>
        <stp/>
        <stp>ContractData</stp>
        <stp>S.KLAC</stp>
        <stp>LastTrade</stp>
        <stp/>
        <stp>T</stp>
        <tr r="C271" s="1"/>
      </tp>
      <tp>
        <v>3563926.6153119002</v>
        <stp/>
        <stp>StudyData</stp>
        <stp>S.TRMB</stp>
        <stp>MA</stp>
        <stp>InputChoice=Vol,MAType=Sim,Period=21</stp>
        <stp>MA</stp>
        <stp>D</stp>
        <stp>-1</stp>
        <stp>all</stp>
        <stp/>
        <stp/>
        <stp/>
        <stp>T</stp>
        <tr r="O444" s="1"/>
      </tp>
      <tp>
        <v>189.45000000000002</v>
        <stp/>
        <stp>ContractData</stp>
        <stp>S.WDAY</stp>
        <stp>LastTrade</stp>
        <stp/>
        <stp>T</stp>
        <tr r="C483" s="1"/>
      </tp>
      <tp>
        <v>398.11</v>
        <stp/>
        <stp>ContractData</stp>
        <stp>S.CPAY</stp>
        <stp>LastTrade</stp>
        <stp/>
        <stp>T</stp>
        <tr r="C111" s="1"/>
      </tp>
      <tp>
        <v>107.9</v>
        <stp/>
        <stp>ContractData</stp>
        <stp>S.EBAY</stp>
        <stp>LastTrade</stp>
        <stp/>
        <stp>T</stp>
        <tr r="C152" s="1"/>
      </tp>
      <tp>
        <v>367.38</v>
        <stp/>
        <stp>ContractData</stp>
        <stp>S.V</stp>
        <stp>LastTrade</stp>
        <stp/>
        <stp>T</stp>
        <tr r="C465" s="1"/>
      </tp>
      <tp>
        <v>485</v>
        <stp/>
        <stp>ContractData</stp>
        <stp>S.AMAT</stp>
        <stp>LastTrade</stp>
        <stp/>
        <stp>T</stp>
        <tr r="C26" s="1"/>
      </tp>
      <tp>
        <v>25.38</v>
        <stp/>
        <stp>ContractData</stp>
        <stp>S.T</stp>
        <stp>LastTrade</stp>
        <stp/>
        <stp>T</stp>
        <tr r="C429" s="1"/>
      </tp>
      <tp>
        <v>93.55</v>
        <stp/>
        <stp>ContractData</stp>
        <stp>S.NDAQ</stp>
        <stp>LastTrade</stp>
        <stp/>
        <stp>T</stp>
        <tr r="C328" s="1"/>
      </tp>
      <tp>
        <v>201.14000000000001</v>
        <stp/>
        <stp>ContractData</stp>
        <stp>S.NTAP</stp>
        <stp>LastTrade</stp>
        <stp/>
        <stp>T</stp>
        <tr r="C339" s="1"/>
      </tp>
      <tp>
        <v>124.69</v>
        <stp/>
        <stp>ContractData</stp>
        <stp>S.Q</stp>
        <stp>LastTrade</stp>
        <stp/>
        <stp>T</stp>
        <tr r="C386" s="1"/>
      </tp>
      <tp>
        <v>3867394.1747532901</v>
        <stp/>
        <stp>StudyData</stp>
        <stp>S.ILMN</stp>
        <stp>MA</stp>
        <stp>InputChoice=Vol,MAType=Sim,Period=21</stp>
        <stp>MA</stp>
        <stp>D</stp>
        <stp>-1</stp>
        <stp>all</stp>
        <stp/>
        <stp/>
        <stp/>
        <stp>T</stp>
        <tr r="O245" s="1"/>
      </tp>
      <tp>
        <v>849118.80425000004</v>
        <stp/>
        <stp>StudyData</stp>
        <stp>S.GRMN</stp>
        <stp>MA</stp>
        <stp>InputChoice=Vol,MAType=Sim,Period=21</stp>
        <stp>MA</stp>
        <stp>D</stp>
        <stp>-1</stp>
        <stp>all</stp>
        <stp/>
        <stp/>
        <stp/>
        <stp>T</stp>
        <tr r="O216" s="1"/>
      </tp>
      <tp>
        <v>199.91</v>
        <stp/>
        <stp>ContractData</stp>
        <stp>S.CTAS</stp>
        <stp>LastTrade</stp>
        <stp/>
        <stp>T</stp>
        <tr r="C121" s="1"/>
      </tp>
      <tp>
        <v>126</v>
        <stp/>
        <stp>ContractData</stp>
        <stp>S.P</stp>
        <stp>LastTrade</stp>
        <stp/>
        <stp>T</stp>
        <tr r="C356" s="1"/>
      </tp>
      <tp>
        <v>111.31</v>
        <stp/>
        <stp>ContractData</stp>
        <stp>S.PCAR</stp>
        <stp>LastTrade</stp>
        <stp/>
        <stp>T</stp>
        <tr r="C359" s="1"/>
      </tp>
      <tp>
        <v>0</v>
        <stp/>
        <stp>ContractData</stp>
        <stp>S.LEN</stp>
        <stp>NetLastTrade</stp>
        <stp/>
        <stp>T</stp>
        <tr r="D279" s="1"/>
      </tp>
      <tp t="s">
        <v/>
        <stp/>
        <stp>ContractData</stp>
        <stp>S.YUM</stp>
        <stp>High</stp>
        <stp/>
        <stp>T</stp>
        <tr r="H501" s="1"/>
      </tp>
      <tp>
        <v>0</v>
        <stp/>
        <stp>ContractData</stp>
        <stp>S.LIN</stp>
        <stp>NetLastTrade</stp>
        <stp/>
        <stp>T</stp>
        <tr r="D283" s="1"/>
      </tp>
      <tp>
        <v>0</v>
        <stp/>
        <stp>ContractData</stp>
        <stp>S.LII</stp>
        <stp>NetLastTrade</stp>
        <stp/>
        <stp>T</stp>
        <tr r="D282" s="1"/>
      </tp>
      <tp>
        <v>0</v>
        <stp/>
        <stp>ContractData</stp>
        <stp>S.LHX</stp>
        <stp>NetLastTrade</stp>
        <stp/>
        <stp>T</stp>
        <tr r="D281" s="1"/>
      </tp>
      <tp>
        <v>0</v>
        <stp/>
        <stp>ContractData</stp>
        <stp>S.LOW</stp>
        <stp>NetLastTrade</stp>
        <stp/>
        <stp>T</stp>
        <tr r="D288" s="1"/>
      </tp>
      <tp>
        <v>0</v>
        <stp/>
        <stp>ContractData</stp>
        <stp>S.LNT</stp>
        <stp>NetLastTrade</stp>
        <stp/>
        <stp>T</stp>
        <tr r="D287" s="1"/>
      </tp>
      <tp>
        <v>0</v>
        <stp/>
        <stp>ContractData</stp>
        <stp>S.LMT</stp>
        <stp>NetLastTrade</stp>
        <stp/>
        <stp>T</stp>
        <tr r="D286" s="1"/>
      </tp>
      <tp>
        <v>0</v>
        <stp/>
        <stp>ContractData</stp>
        <stp>S.LLY</stp>
        <stp>NetLastTrade</stp>
        <stp/>
        <stp>T</stp>
        <tr r="D285" s="1"/>
      </tp>
      <tp>
        <v>0</v>
        <stp/>
        <stp>ContractData</stp>
        <stp>S.LVS</stp>
        <stp>NetLastTrade</stp>
        <stp/>
        <stp>T</stp>
        <tr r="D292" s="1"/>
      </tp>
      <tp>
        <v>0</v>
        <stp/>
        <stp>ContractData</stp>
        <stp>S.LUV</stp>
        <stp>NetLastTrade</stp>
        <stp/>
        <stp>T</stp>
        <tr r="D291" s="1"/>
      </tp>
      <tp>
        <v>0</v>
        <stp/>
        <stp>ContractData</stp>
        <stp>S.LYB</stp>
        <stp>NetLastTrade</stp>
        <stp/>
        <stp>T</stp>
        <tr r="D293" s="1"/>
      </tp>
      <tp>
        <v>0</v>
        <stp/>
        <stp>ContractData</stp>
        <stp>S.LYV</stp>
        <stp>NetLastTrade</stp>
        <stp/>
        <stp>T</stp>
        <tr r="D294" s="1"/>
      </tp>
      <tp>
        <v>10118.200298</v>
        <stp/>
        <stp>ContractData</stp>
        <stp>S.MCHP</stp>
        <stp>T_CVol</stp>
        <stp/>
        <stp>T</stp>
        <tr r="N300" s="1"/>
      </tp>
      <tp>
        <v>2826.5870789999999</v>
        <stp/>
        <stp>ContractData</stp>
        <stp>S.NTAP</stp>
        <stp>T_CVol</stp>
        <stp/>
        <stp>T</stp>
        <tr r="N339" s="1"/>
      </tp>
      <tp>
        <v>17722.518613</v>
        <stp/>
        <stp>ContractData</stp>
        <stp>S.VZ</stp>
        <stp>T_CVol</stp>
        <stp/>
        <stp>T</stp>
        <tr r="N479" s="1"/>
      </tp>
      <tp>
        <v>1663.3114680000001</v>
        <stp/>
        <stp>ContractData</stp>
        <stp>S.CSGP</stp>
        <stp>T_CVol</stp>
        <stp/>
        <stp>T</stp>
        <tr r="N119" s="1"/>
      </tp>
      <tp>
        <v>280</v>
        <stp/>
        <stp>ContractData</stp>
        <stp>S.TRGP</stp>
        <stp>T_CVol</stp>
        <stp/>
        <stp>T</stp>
        <tr r="N443" s="1"/>
      </tp>
      <tp t="s">
        <v/>
        <stp/>
        <stp>ContractData</stp>
        <stp>S.MPWR</stp>
        <stp>High</stp>
        <stp/>
        <stp>T</stp>
        <tr r="H315" s="1"/>
      </tp>
      <tp>
        <v>0</v>
        <stp/>
        <stp>ContractData</stp>
        <stp>S.GEHC</stp>
        <stp>NetLastTrade</stp>
        <stp/>
        <stp>T</stp>
        <tr r="D203" s="1"/>
      </tp>
      <tp t="s">
        <v/>
        <stp/>
        <stp>ContractData</stp>
        <stp>S.APTV</stp>
        <stp>High</stp>
        <stp/>
        <stp>T</stp>
        <tr r="H42" s="1"/>
      </tp>
      <tp>
        <v>0</v>
        <stp/>
        <stp>ContractData</stp>
        <stp>S.DELL</stp>
        <stp>NetLastTrade</stp>
        <stp/>
        <stp>T</stp>
        <tr r="D134" s="1"/>
      </tp>
      <tp>
        <v>0</v>
        <stp/>
        <stp>ContractData</stp>
        <stp>S.WELL</stp>
        <stp>NetLastTrade</stp>
        <stp/>
        <stp>T</stp>
        <tr r="D486" s="1"/>
      </tp>
      <tp t="s">
        <v/>
        <stp/>
        <stp>ContractData</stp>
        <stp>S.CPRT</stp>
        <stp>High</stp>
        <stp/>
        <stp>T</stp>
        <tr r="H112" s="1"/>
      </tp>
      <tp t="s">
        <v/>
        <stp/>
        <stp>ContractData</stp>
        <stp>S.SWKS</stp>
        <stp>Open</stp>
        <stp/>
        <stp>T</stp>
        <tr r="G425" s="1"/>
      </tp>
      <tp>
        <v>0</v>
        <stp/>
        <stp>ContractData</stp>
        <stp>S.DECK</stp>
        <stp>NetLastTrade</stp>
        <stp/>
        <stp>T</stp>
        <tr r="D133" s="1"/>
      </tp>
      <tp>
        <v>0</v>
        <stp/>
        <stp>ContractData</stp>
        <stp>S.TECH</stp>
        <stp>NetLastTrade</stp>
        <stp/>
        <stp>T</stp>
        <tr r="D432" s="1"/>
      </tp>
      <tp>
        <v>0</v>
        <stp/>
        <stp>ContractData</stp>
        <stp>S.VEEV</stp>
        <stp>NetLastTrade</stp>
        <stp/>
        <stp>T</stp>
        <tr r="D466" s="1"/>
      </tp>
      <tp>
        <v>0</v>
        <stp/>
        <stp>ContractData</stp>
        <stp>S.REGN</stp>
        <stp>NetLastTrade</stp>
        <stp/>
        <stp>T</stp>
        <tr r="D391" s="1"/>
      </tp>
      <tp t="s">
        <v/>
        <stp/>
        <stp>ContractData</stp>
        <stp>S.SPGI</stp>
        <stp>High</stp>
        <stp/>
        <stp>T</stp>
        <tr r="H416" s="1"/>
      </tp>
      <tp>
        <v>0</v>
        <stp/>
        <stp>ContractData</stp>
        <stp>S.KEYS</stp>
        <stp>NetLastTrade</stp>
        <stp/>
        <stp>T</stp>
        <tr r="D267" s="1"/>
      </tp>
      <tp t="s">
        <v/>
        <stp/>
        <stp>ContractData</stp>
        <stp>S.CPAY</stp>
        <stp>High</stp>
        <stp/>
        <stp>T</stp>
        <tr r="H111" s="1"/>
      </tp>
      <tp>
        <v>0</v>
        <stp/>
        <stp>ContractData</stp>
        <stp>S.FERG</stp>
        <stp>NetLastTrade</stp>
        <stp/>
        <stp>T</stp>
        <tr r="D186" s="1"/>
      </tp>
      <tp t="s">
        <v/>
        <stp/>
        <stp>ContractData</stp>
        <stp>S.NWSA</stp>
        <stp>Open</stp>
        <stp/>
        <stp>T</stp>
        <tr r="G345" s="1"/>
      </tp>
      <tp>
        <v>0</v>
        <stp/>
        <stp>ContractData</stp>
        <stp>S.META</stp>
        <stp>NetLastTrade</stp>
        <stp/>
        <stp>T</stp>
        <tr r="D306" s="1"/>
      </tp>
      <tp>
        <v>123.560636</v>
        <stp/>
        <stp>ContractData</stp>
        <stp>S.Q</stp>
        <stp>T_CVol</stp>
        <stp/>
        <stp>T</stp>
        <tr r="N386" s="1"/>
      </tp>
      <tp>
        <v>2677644.5753058102</v>
        <stp/>
        <stp>StudyData</stp>
        <stp>S.CDNS</stp>
        <stp>MA</stp>
        <stp>InputChoice=Vol,MAType=Sim,Period=21</stp>
        <stp>MA</stp>
        <stp>D</stp>
        <stp>-1</stp>
        <stp>all</stp>
        <stp/>
        <stp/>
        <stp/>
        <stp>T</stp>
        <tr r="O84" s="1"/>
      </tp>
      <tp>
        <v>4626116.5494549498</v>
        <stp/>
        <stp>StudyData</stp>
        <stp>S.FTNT</stp>
        <stp>MA</stp>
        <stp>InputChoice=Vol,MAType=Sim,Period=21</stp>
        <stp>MA</stp>
        <stp>D</stp>
        <stp>-1</stp>
        <stp>all</stp>
        <stp/>
        <stp/>
        <stp/>
        <stp>T</stp>
        <tr r="O198" s="1"/>
      </tp>
      <tp>
        <v>7113775.4089470003</v>
        <stp/>
        <stp>StudyData</stp>
        <stp>S.PANW</stp>
        <stp>MA</stp>
        <stp>InputChoice=Vol,MAType=Sim,Period=21</stp>
        <stp>MA</stp>
        <stp>D</stp>
        <stp>-1</stp>
        <stp>all</stp>
        <stp/>
        <stp/>
        <stp/>
        <stp>T</stp>
        <tr r="O357" s="1"/>
      </tp>
      <tp>
        <v>235.47</v>
        <stp/>
        <stp>ContractData</stp>
        <stp>S.ADBE</stp>
        <stp>LastTrade</stp>
        <stp/>
        <stp>T</stp>
        <tr r="C9" s="1"/>
      </tp>
      <tp>
        <v>466.62</v>
        <stp/>
        <stp>ContractData</stp>
        <stp>S.HUBB</stp>
        <stp>LastTrade</stp>
        <stp/>
        <stp>T</stp>
        <tr r="C236" s="1"/>
      </tp>
      <tp>
        <v>4120592.66520757</v>
        <stp/>
        <stp>StudyData</stp>
        <stp>S.HONA</stp>
        <stp>MA</stp>
        <stp>InputChoice=Vol,MAType=Sim,Period=21</stp>
        <stp>MA</stp>
        <stp>D</stp>
        <stp>-1</stp>
        <stp>all</stp>
        <stp/>
        <stp/>
        <stp/>
        <stp>T</stp>
        <tr r="O228" s="1"/>
      </tp>
      <tp>
        <v>16344382.276193051</v>
        <stp/>
        <stp>StudyData</stp>
        <stp>S.MRNA</stp>
        <stp>MA</stp>
        <stp>InputChoice=Vol,MAType=Sim,Period=21</stp>
        <stp>MA</stp>
        <stp>D</stp>
        <stp>-1</stp>
        <stp>all</stp>
        <stp/>
        <stp/>
        <stp/>
        <stp>T</stp>
        <tr r="O317" s="1"/>
      </tp>
      <tp>
        <v>6493044.0420199996</v>
        <stp/>
        <stp>StudyData</stp>
        <stp>S.CVNA</stp>
        <stp>MA</stp>
        <stp>InputChoice=Vol,MAType=Sim,Period=21</stp>
        <stp>MA</stp>
        <stp>D</stp>
        <stp>-1</stp>
        <stp>all</stp>
        <stp/>
        <stp/>
        <stp/>
        <stp>T</stp>
        <tr r="O124" s="1"/>
      </tp>
      <tp>
        <v>5199817.1026408598</v>
        <stp/>
        <stp>StudyData</stp>
        <stp>S.ABNB</stp>
        <stp>MA</stp>
        <stp>InputChoice=Vol,MAType=Sim,Period=21</stp>
        <stp>MA</stp>
        <stp>D</stp>
        <stp>-1</stp>
        <stp>all</stp>
        <stp/>
        <stp/>
        <stp/>
        <stp>T</stp>
        <tr r="O5" s="1"/>
      </tp>
      <tp>
        <v>625617.28868081002</v>
        <stp/>
        <stp>StudyData</stp>
        <stp>S.CINF</stp>
        <stp>MA</stp>
        <stp>InputChoice=Vol,MAType=Sim,Period=21</stp>
        <stp>MA</stp>
        <stp>D</stp>
        <stp>-1</stp>
        <stp>all</stp>
        <stp/>
        <stp/>
        <stp/>
        <stp>T</stp>
        <tr r="O94" s="1"/>
      </tp>
      <tp>
        <v>8381231.9485196704</v>
        <stp/>
        <stp>StudyData</stp>
        <stp>S.BKNG</stp>
        <stp>MA</stp>
        <stp>InputChoice=Vol,MAType=Sim,Period=21</stp>
        <stp>MA</stp>
        <stp>D</stp>
        <stp>-1</stp>
        <stp>all</stp>
        <stp/>
        <stp/>
        <stp/>
        <stp>T</stp>
        <tr r="O63" s="1"/>
      </tp>
      <tp>
        <v>3268025.0703868102</v>
        <stp/>
        <stp>StudyData</stp>
        <stp>S.FANG</stp>
        <stp>MA</stp>
        <stp>InputChoice=Vol,MAType=Sim,Period=21</stp>
        <stp>MA</stp>
        <stp>D</stp>
        <stp>-1</stp>
        <stp>all</stp>
        <stp/>
        <stp/>
        <stp/>
        <stp>T</stp>
        <tr r="O179" s="1"/>
      </tp>
      <tp>
        <v>264.34000000000003</v>
        <stp/>
        <stp>ContractData</stp>
        <stp>S.ABBV</stp>
        <stp>LastTrade</stp>
        <stp/>
        <stp>T</stp>
        <tr r="C4" s="1"/>
      </tp>
      <tp>
        <v>2161609.9737837161</v>
        <stp/>
        <stp>StudyData</stp>
        <stp>S.WYNN</stp>
        <stp>MA</stp>
        <stp>InputChoice=Vol,MAType=Sim,Period=21</stp>
        <stp>MA</stp>
        <stp>D</stp>
        <stp>-1</stp>
        <stp>all</stp>
        <stp/>
        <stp/>
        <stp/>
        <stp>T</stp>
        <tr r="O496" s="1"/>
      </tp>
      <tp>
        <v>0</v>
        <stp/>
        <stp>ContractData</stp>
        <stp>S.OKE</stp>
        <stp>NetLastTrade</stp>
        <stp/>
        <stp>T</stp>
        <tr r="D349" s="1"/>
      </tp>
      <tp t="s">
        <v/>
        <stp/>
        <stp>ContractData</stp>
        <stp>S.ZTS</stp>
        <stp>High</stp>
        <stp/>
        <stp>T</stp>
        <tr r="H504" s="1"/>
      </tp>
      <tp>
        <v>0</v>
        <stp/>
        <stp>ContractData</stp>
        <stp>S.OMC</stp>
        <stp>NetLastTrade</stp>
        <stp/>
        <stp>T</stp>
        <tr r="D350" s="1"/>
      </tp>
      <tp>
        <v>0</v>
        <stp/>
        <stp>ContractData</stp>
        <stp>S.OXY</stp>
        <stp>NetLastTrade</stp>
        <stp/>
        <stp>T</stp>
        <tr r="D355" s="1"/>
      </tp>
      <tp t="s">
        <v/>
        <stp/>
        <stp>ContractData</stp>
        <stp>S.ZBH</stp>
        <stp>High</stp>
        <stp/>
        <stp>T</stp>
        <tr r="H502" s="1"/>
      </tp>
      <tp>
        <v>127.8</v>
        <stp/>
        <stp>ContractData</stp>
        <stp>S.LDOS</stp>
        <stp>T_CVol</stp>
        <stp/>
        <stp>T</stp>
        <tr r="N278" s="1"/>
      </tp>
      <tp>
        <v>421.03399999999999</v>
        <stp/>
        <stp>ContractData</stp>
        <stp>S.OTIS</stp>
        <stp>T_CVol</stp>
        <stp/>
        <stp>T</stp>
        <tr r="N354" s="1"/>
      </tp>
      <tp>
        <v>5</v>
        <stp/>
        <stp>ContractData</stp>
        <stp>S.NTRS</stp>
        <stp>T_CVol</stp>
        <stp/>
        <stp>T</stp>
        <tr r="N340" s="1"/>
      </tp>
      <tp>
        <v>544.65200000000004</v>
        <stp/>
        <stp>ContractData</stp>
        <stp>S.KEYS</stp>
        <stp>T_CVol</stp>
        <stp/>
        <stp>T</stp>
        <tr r="N267" s="1"/>
      </tp>
      <tp>
        <v>81.897999999999996</v>
        <stp/>
        <stp>ContractData</stp>
        <stp>S.ARES</stp>
        <stp>T_CVol</stp>
        <stp/>
        <stp>T</stp>
        <tr r="N44" s="1"/>
      </tp>
      <tp>
        <v>4291.3108149999998</v>
        <stp/>
        <stp>ContractData</stp>
        <stp>S.WY</stp>
        <stp>T_CVol</stp>
        <stp/>
        <stp>T</stp>
        <tr r="N495" s="1"/>
      </tp>
      <tp>
        <v>1307.688007</v>
        <stp/>
        <stp>ContractData</stp>
        <stp>S.CTAS</stp>
        <stp>T_CVol</stp>
        <stp/>
        <stp>T</stp>
        <tr r="N121" s="1"/>
      </tp>
      <tp>
        <v>1564.318372</v>
        <stp/>
        <stp>ContractData</stp>
        <stp>S.CDNS</stp>
        <stp>T_CVol</stp>
        <stp/>
        <stp>T</stp>
        <tr r="N84" s="1"/>
      </tp>
      <tp>
        <v>2685.3397190000001</v>
        <stp/>
        <stp>ContractData</stp>
        <stp>S.TMUS</stp>
        <stp>T_CVol</stp>
        <stp/>
        <stp>T</stp>
        <tr r="N440" s="1"/>
      </tp>
      <tp>
        <v>2248.9516100000001</v>
        <stp/>
        <stp>ContractData</stp>
        <stp>S.VTRS</stp>
        <stp>T_CVol</stp>
        <stp/>
        <stp>T</stp>
        <tr r="N478" s="1"/>
      </tp>
      <tp>
        <v>589.75400000000002</v>
        <stp/>
        <stp>ContractData</stp>
        <stp>S.SWKS</stp>
        <stp>T_CVol</stp>
        <stp/>
        <stp>T</stp>
        <tr r="N425" s="1"/>
      </tp>
      <tp>
        <v>7304.2087430000001</v>
        <stp/>
        <stp>ContractData</stp>
        <stp>S.SNPS</stp>
        <stp>T_CVol</stp>
        <stp/>
        <stp>T</stp>
        <tr r="N412" s="1"/>
      </tp>
      <tp t="s">
        <v/>
        <stp/>
        <stp>ContractData</stp>
        <stp>S.CVNA</stp>
        <stp>Open</stp>
        <stp/>
        <stp>T</stp>
        <tr r="G124" s="1"/>
      </tp>
      <tp>
        <v>0</v>
        <stp/>
        <stp>ContractData</stp>
        <stp>S.MDLZ</stp>
        <stp>NetLastTrade</stp>
        <stp/>
        <stp>T</stp>
        <tr r="D303" s="1"/>
      </tp>
      <tp>
        <v>0</v>
        <stp/>
        <stp>ContractData</stp>
        <stp>S.DDOG</stp>
        <stp>NetLastTrade</stp>
        <stp/>
        <stp>T</stp>
        <tr r="D131" s="1"/>
      </tp>
      <tp>
        <v>0</v>
        <stp/>
        <stp>ContractData</stp>
        <stp>S.LDOS</stp>
        <stp>NetLastTrade</stp>
        <stp/>
        <stp>T</stp>
        <tr r="D278" s="1"/>
      </tp>
      <tp>
        <v>0</v>
        <stp/>
        <stp>ContractData</stp>
        <stp>S.CDNS</stp>
        <stp>NetLastTrade</stp>
        <stp/>
        <stp>T</stp>
        <tr r="D84" s="1"/>
      </tp>
      <tp>
        <v>0</v>
        <stp/>
        <stp>ContractData</stp>
        <stp>S.WDAY</stp>
        <stp>NetLastTrade</stp>
        <stp/>
        <stp>T</stp>
        <tr r="D483" s="1"/>
      </tp>
      <tp>
        <v>0</v>
        <stp/>
        <stp>ContractData</stp>
        <stp>S.NDAQ</stp>
        <stp>NetLastTrade</stp>
        <stp/>
        <stp>T</stp>
        <tr r="D328" s="1"/>
      </tp>
      <tp t="s">
        <v/>
        <stp/>
        <stp>ContractData</stp>
        <stp>S.AVGO</stp>
        <stp>Open</stp>
        <stp/>
        <stp>T</stp>
        <tr r="G46" s="1"/>
      </tp>
      <tp t="s">
        <v/>
        <stp/>
        <stp>ContractData</stp>
        <stp>S.NVDA</stp>
        <stp>Open</stp>
        <stp/>
        <stp>T</stp>
        <tr r="G342" s="1"/>
      </tp>
      <tp>
        <v>0</v>
        <stp/>
        <stp>ContractData</stp>
        <stp>S.ADBE</stp>
        <stp>NetLastTrade</stp>
        <stp/>
        <stp>T</stp>
        <tr r="D9" s="1"/>
      </tp>
      <tp>
        <v>0</v>
        <stp/>
        <stp>ContractData</stp>
        <stp>S.GDDY</stp>
        <stp>NetLastTrade</stp>
        <stp/>
        <stp>T</stp>
        <tr r="D201" s="1"/>
      </tp>
      <tp>
        <v>0</v>
        <stp/>
        <stp>ContractData</stp>
        <stp>S.RDDT</stp>
        <stp>NetLastTrade</stp>
        <stp/>
        <stp>T</stp>
        <tr r="D389" s="1"/>
      </tp>
      <tp>
        <v>0</v>
        <stp/>
        <stp>ContractData</stp>
        <stp>S.ODFL</stp>
        <stp>NetLastTrade</stp>
        <stp/>
        <stp>T</stp>
        <tr r="D348" s="1"/>
      </tp>
      <tp>
        <v>0</v>
        <stp/>
        <stp>ContractData</stp>
        <stp>S.FDXF</stp>
        <stp>NetLastTrade</stp>
        <stp/>
        <stp>T</stp>
        <tr r="D184" s="1"/>
      </tp>
      <tp>
        <v>0</v>
        <stp/>
        <stp>ContractData</stp>
        <stp>S.IDXX</stp>
        <stp>NetLastTrade</stp>
        <stp/>
        <stp>T</stp>
        <tr r="D242" s="1"/>
      </tp>
      <tp>
        <v>0</v>
        <stp/>
        <stp>ContractData</stp>
        <stp>S.NDSN</stp>
        <stp>NetLastTrade</stp>
        <stp/>
        <stp>T</stp>
        <tr r="D329" s="1"/>
      </tp>
      <tp>
        <v>0</v>
        <stp/>
        <stp>ContractData</stp>
        <stp>S.ADSK</stp>
        <stp>NetLastTrade</stp>
        <stp/>
        <stp>T</stp>
        <tr r="D13" s="1"/>
      </tp>
      <tp t="s">
        <v/>
        <stp/>
        <stp>ContractData</stp>
        <stp>S.RVTY</stp>
        <stp>Open</stp>
        <stp/>
        <stp>T</stp>
        <tr r="G402" s="1"/>
      </tp>
      <tp t="s">
        <v/>
        <stp/>
        <stp>ContractData</stp>
        <stp>S.KVUE</stp>
        <stp>Open</stp>
        <stp/>
        <stp>T</stp>
        <tr r="G276" s="1"/>
      </tp>
      <tp t="s">
        <v/>
        <stp/>
        <stp>ContractData</stp>
        <stp>S.EVRG</stp>
        <stp>Open</stp>
        <stp/>
        <stp>T</stp>
        <tr r="G171" s="1"/>
      </tp>
      <tp t="s">
        <v/>
        <stp/>
        <stp>ContractData</stp>
        <stp>S.EQIX</stp>
        <stp>High</stp>
        <stp/>
        <stp>T</stp>
        <tr r="H164" s="1"/>
      </tp>
      <tp>
        <v>86.62</v>
        <stp/>
        <stp>ContractData</stp>
        <stp>S.DXCM</stp>
        <stp>LastTrade</stp>
        <stp/>
        <stp>T</stp>
        <tr r="C151" s="1"/>
      </tp>
      <tp>
        <v>137.1</v>
        <stp/>
        <stp>ContractData</stp>
        <stp>S.ORCL</stp>
        <stp>LastTrade</stp>
        <stp/>
        <stp>T</stp>
        <tr r="C352" s="1"/>
      </tp>
      <tp>
        <v>20058.897477999999</v>
        <stp/>
        <stp>ContractData</stp>
        <stp>S.P</stp>
        <stp>T_CVol</stp>
        <stp/>
        <stp>T</stp>
        <tr r="N356" s="1"/>
      </tp>
      <tp>
        <v>32.270000000000003</v>
        <stp/>
        <stp>ContractData</stp>
        <stp>S.TSCO</stp>
        <stp>LastTrade</stp>
        <stp/>
        <stp>T</stp>
        <tr r="C447" s="1"/>
      </tp>
      <tp>
        <v>106.7</v>
        <stp/>
        <stp>ContractData</stp>
        <stp>S.CSCO</stp>
        <stp>LastTrade</stp>
        <stp/>
        <stp>T</stp>
        <tr r="C118" s="1"/>
      </tp>
      <tp>
        <v>863.09</v>
        <stp/>
        <stp>ContractData</stp>
        <stp>S.FICO</stp>
        <stp>LastTrade</stp>
        <stp/>
        <stp>T</stp>
        <tr r="C188" s="1"/>
      </tp>
      <tp>
        <v>1289682.6282857149</v>
        <stp/>
        <stp>StudyData</stp>
        <stp>S.LDOS</stp>
        <stp>MA</stp>
        <stp>InputChoice=Vol,MAType=Sim,Period=21</stp>
        <stp>MA</stp>
        <stp>D</stp>
        <stp>-1</stp>
        <stp>all</stp>
        <stp/>
        <stp/>
        <stp/>
        <stp>T</stp>
        <tr r="O278" s="1"/>
      </tp>
      <tp>
        <v>43.26</v>
        <stp/>
        <stp>ContractData</stp>
        <stp>S.SMCI</stp>
        <stp>LastTrade</stp>
        <stp/>
        <stp>T</stp>
        <tr r="C409" s="1"/>
      </tp>
      <tp>
        <v>23.51</v>
        <stp/>
        <stp>ContractData</stp>
        <stp>S.VICI</stp>
        <stp>LastTrade</stp>
        <stp/>
        <stp>T</stp>
        <tr r="C467" s="1"/>
      </tp>
      <tp>
        <v>551.36</v>
        <stp/>
        <stp>ContractData</stp>
        <stp>S.MSCI</stp>
        <stp>LastTrade</stp>
        <stp/>
        <stp>T</stp>
        <tr r="C321" s="1"/>
      </tp>
      <tp>
        <v>72.61</v>
        <stp/>
        <stp>ContractData</stp>
        <stp>S.TECH</stp>
        <stp>LastTrade</stp>
        <stp/>
        <stp>T</stp>
        <tr r="C432" s="1"/>
      </tp>
      <tp>
        <v>78.67</v>
        <stp/>
        <stp>ContractData</stp>
        <stp>S.DECK</stp>
        <stp>LastTrade</stp>
        <stp/>
        <stp>T</stp>
        <tr r="C133" s="1"/>
      </tp>
      <tp>
        <v>1475881.0346371429</v>
        <stp/>
        <stp>StudyData</stp>
        <stp>S.TROW</stp>
        <stp>MA</stp>
        <stp>InputChoice=Vol,MAType=Sim,Period=21</stp>
        <stp>MA</stp>
        <stp>D</stp>
        <stp>-1</stp>
        <stp>all</stp>
        <stp/>
        <stp/>
        <stp/>
        <stp>T</stp>
        <tr r="O445" s="1"/>
      </tp>
      <tp>
        <v>22634660.399801999</v>
        <stp/>
        <stp>StudyData</stp>
        <stp>S.HOOD</stp>
        <stp>MA</stp>
        <stp>InputChoice=Vol,MAType=Sim,Period=21</stp>
        <stp>MA</stp>
        <stp>D</stp>
        <stp>-1</stp>
        <stp>all</stp>
        <stp/>
        <stp/>
        <stp/>
        <stp>T</stp>
        <tr r="O229" s="1"/>
      </tp>
      <tp>
        <v>123.89</v>
        <stp/>
        <stp>ContractData</stp>
        <stp>S.INCY</stp>
        <stp>LastTrade</stp>
        <stp/>
        <stp>T</stp>
        <tr r="C246" s="1"/>
      </tp>
      <tp>
        <v>1031253.668839667</v>
        <stp/>
        <stp>StudyData</stp>
        <stp>S.CBOE</stp>
        <stp>MA</stp>
        <stp>InputChoice=Vol,MAType=Sim,Period=21</stp>
        <stp>MA</stp>
        <stp>D</stp>
        <stp>-1</stp>
        <stp>all</stp>
        <stp/>
        <stp/>
        <stp/>
        <stp>T</stp>
        <tr r="O80" s="1"/>
      </tp>
      <tp>
        <v>315.20999999999998</v>
        <stp/>
        <stp>ContractData</stp>
        <stp>S.LRCX</stp>
        <stp>LastTrade</stp>
        <stp/>
        <stp>T</stp>
        <tr r="C289" s="1"/>
      </tp>
      <tp>
        <v>17582327.970211439</v>
        <stp/>
        <stp>StudyData</stp>
        <stp>S.GOOG</stp>
        <stp>MA</stp>
        <stp>InputChoice=Vol,MAType=Sim,Period=21</stp>
        <stp>MA</stp>
        <stp>D</stp>
        <stp>-1</stp>
        <stp>all</stp>
        <stp/>
        <stp/>
        <stp/>
        <stp>T</stp>
        <tr r="O212" s="1"/>
      </tp>
      <tp>
        <v>3722666.65008133</v>
        <stp/>
        <stp>StudyData</stp>
        <stp>S.DDOG</stp>
        <stp>MA</stp>
        <stp>InputChoice=Vol,MAType=Sim,Period=21</stp>
        <stp>MA</stp>
        <stp>D</stp>
        <stp>-1</stp>
        <stp>all</stp>
        <stp/>
        <stp/>
        <stp/>
        <stp>T</stp>
        <tr r="O131" s="1"/>
      </tp>
      <tp>
        <v>14591613.628606001</v>
        <stp/>
        <stp>StudyData</stp>
        <stp>S.QCOM</stp>
        <stp>MA</stp>
        <stp>InputChoice=Vol,MAType=Sim,Period=21</stp>
        <stp>MA</stp>
        <stp>D</stp>
        <stp>-1</stp>
        <stp>all</stp>
        <stp/>
        <stp/>
        <stp/>
        <stp>T</stp>
        <tr r="O387" s="1"/>
      </tp>
      <tp>
        <v>1051720.267015381</v>
        <stp/>
        <stp>StudyData</stp>
        <stp>S.AXON</stp>
        <stp>MA</stp>
        <stp>InputChoice=Vol,MAType=Sim,Period=21</stp>
        <stp>MA</stp>
        <stp>D</stp>
        <stp>-1</stp>
        <stp>all</stp>
        <stp/>
        <stp/>
        <stp/>
        <stp>T</stp>
        <tr r="O49" s="1"/>
      </tp>
      <tp>
        <v>42.51</v>
        <stp/>
        <stp>ContractData</stp>
        <stp>S.AMCR</stp>
        <stp>LastTrade</stp>
        <stp/>
        <stp>T</stp>
        <tr r="C27" s="1"/>
      </tp>
      <tp>
        <v>0</v>
        <stp/>
        <stp>ContractData</stp>
        <stp>S.NEM</stp>
        <stp>NetLastTrade</stp>
        <stp/>
        <stp>T</stp>
        <tr r="D331" s="1"/>
      </tp>
      <tp>
        <v>0</v>
        <stp/>
        <stp>ContractData</stp>
        <stp>S.NEE</stp>
        <stp>NetLastTrade</stp>
        <stp/>
        <stp>T</stp>
        <tr r="D330" s="1"/>
      </tp>
      <tp>
        <v>0</v>
        <stp/>
        <stp>ContractData</stp>
        <stp>S.NKE</stp>
        <stp>NetLastTrade</stp>
        <stp/>
        <stp>T</stp>
        <tr r="D334" s="1"/>
      </tp>
      <tp>
        <v>0</v>
        <stp/>
        <stp>ContractData</stp>
        <stp>S.NOC</stp>
        <stp>NetLastTrade</stp>
        <stp/>
        <stp>T</stp>
        <tr r="D335" s="1"/>
      </tp>
      <tp>
        <v>0</v>
        <stp/>
        <stp>ContractData</stp>
        <stp>S.NOW</stp>
        <stp>NetLastTrade</stp>
        <stp/>
        <stp>T</stp>
        <tr r="D336" s="1"/>
      </tp>
      <tp>
        <v>0</v>
        <stp/>
        <stp>ContractData</stp>
        <stp>S.NSC</stp>
        <stp>NetLastTrade</stp>
        <stp/>
        <stp>T</stp>
        <tr r="D338" s="1"/>
      </tp>
      <tp>
        <v>0</v>
        <stp/>
        <stp>ContractData</stp>
        <stp>S.NRG</stp>
        <stp>NetLastTrade</stp>
        <stp/>
        <stp>T</stp>
        <tr r="D337" s="1"/>
      </tp>
      <tp>
        <v>0</v>
        <stp/>
        <stp>ContractData</stp>
        <stp>S.NWS</stp>
        <stp>NetLastTrade</stp>
        <stp/>
        <stp>T</stp>
        <tr r="D344" s="1"/>
      </tp>
      <tp>
        <v>0</v>
        <stp/>
        <stp>ContractData</stp>
        <stp>S.NVR</stp>
        <stp>NetLastTrade</stp>
        <stp/>
        <stp>T</stp>
        <tr r="D343" s="1"/>
      </tp>
      <tp>
        <v>0</v>
        <stp/>
        <stp>ContractData</stp>
        <stp>S.NUE</stp>
        <stp>NetLastTrade</stp>
        <stp/>
        <stp>T</stp>
        <tr r="D341" s="1"/>
      </tp>
      <tp>
        <v>2183.6004640000001</v>
        <stp/>
        <stp>ContractData</stp>
        <stp>S.MPWR</stp>
        <stp>T_CVol</stp>
        <stp/>
        <stp>T</stp>
        <tr r="N315" s="1"/>
      </tp>
      <tp>
        <v>16648.660733000001</v>
        <stp/>
        <stp>ContractData</stp>
        <stp>S.IBKR</stp>
        <stp>T_CVol</stp>
        <stp/>
        <stp>T</stp>
        <tr r="N239" s="1"/>
      </tp>
      <tp>
        <v>85.016949999999994</v>
        <stp/>
        <stp>ContractData</stp>
        <stp>S.DLTR</stp>
        <stp>T_CVol</stp>
        <stp/>
        <stp>T</stp>
        <tr r="N141" s="1"/>
      </tp>
      <tp>
        <v>18148.239334999998</v>
        <stp/>
        <stp>ContractData</stp>
        <stp>S.FSLR</stp>
        <stp>T_CVol</stp>
        <stp/>
        <stp>T</stp>
        <tr r="N197" s="1"/>
      </tp>
      <tp>
        <v>6372.4714100000001</v>
        <stp/>
        <stp>ContractData</stp>
        <stp>S.AMCR</stp>
        <stp>T_CVol</stp>
        <stp/>
        <stp>T</stp>
        <tr r="N27" s="1"/>
      </tp>
      <tp>
        <v>6393.342396</v>
        <stp/>
        <stp>ContractData</stp>
        <stp>S.BX</stp>
        <stp>T_CVol</stp>
        <stp/>
        <stp>T</stp>
        <tr r="N72" s="1"/>
      </tp>
      <tp>
        <v>3055.2962149999998</v>
        <stp/>
        <stp>ContractData</stp>
        <stp>S.CHTR</stp>
        <stp>T_CVol</stp>
        <stp/>
        <stp>T</stp>
        <tr r="N91" s="1"/>
      </tp>
      <tp>
        <v>121163.232477</v>
        <stp/>
        <stp>ContractData</stp>
        <stp>S.COHR</stp>
        <stp>T_CVol</stp>
        <stp/>
        <stp>T</stp>
        <tr r="N105" s="1"/>
      </tp>
      <tp>
        <v>1379.789573</v>
        <stp/>
        <stp>ContractData</stp>
        <stp>S.CARR</stp>
        <stp>T_CVol</stp>
        <stp/>
        <stp>T</stp>
        <tr r="N76" s="1"/>
      </tp>
      <tp>
        <v>105807.337309</v>
        <stp/>
        <stp>ContractData</stp>
        <stp>S.UBER</stp>
        <stp>T_CVol</stp>
        <stp/>
        <stp>T</stp>
        <tr r="N456" s="1"/>
      </tp>
      <tp>
        <v>192161.916768</v>
        <stp/>
        <stp>ContractData</stp>
        <stp>S.PLTR</stp>
        <stp>T_CVol</stp>
        <stp/>
        <stp>T</stp>
        <tr r="N371" s="1"/>
      </tp>
      <tp>
        <v>885.43914500000005</v>
        <stp/>
        <stp>ContractData</stp>
        <stp>S.PCAR</stp>
        <stp>T_CVol</stp>
        <stp/>
        <stp>T</stp>
        <tr r="N359" s="1"/>
      </tp>
      <tp t="s">
        <v/>
        <stp/>
        <stp>ContractData</stp>
        <stp>S.CINF</stp>
        <stp>Open</stp>
        <stp/>
        <stp>T</stp>
        <tr r="G94" s="1"/>
      </tp>
      <tp t="s">
        <v/>
        <stp/>
        <stp>ContractData</stp>
        <stp>S.INVH</stp>
        <stp>High</stp>
        <stp/>
        <stp>T</stp>
        <tr r="H249" s="1"/>
      </tp>
      <tp t="s">
        <v/>
        <stp/>
        <stp>ContractData</stp>
        <stp>S.GILD</stp>
        <stp>Open</stp>
        <stp/>
        <stp>T</stp>
        <tr r="G206" s="1"/>
      </tp>
      <tp t="s">
        <v/>
        <stp/>
        <stp>ContractData</stp>
        <stp>S.INTC</stp>
        <stp>High</stp>
        <stp/>
        <stp>T</stp>
        <tr r="H247" s="1"/>
      </tp>
      <tp t="s">
        <v/>
        <stp/>
        <stp>ContractData</stp>
        <stp>S.INTU</stp>
        <stp>High</stp>
        <stp/>
        <stp>T</stp>
        <tr r="H248" s="1"/>
      </tp>
      <tp t="s">
        <v/>
        <stp/>
        <stp>ContractData</stp>
        <stp>S.MNST</stp>
        <stp>High</stp>
        <stp/>
        <stp>T</stp>
        <tr r="H311" s="1"/>
      </tp>
      <tp t="s">
        <v/>
        <stp/>
        <stp>ContractData</stp>
        <stp>S.GNRC</stp>
        <stp>High</stp>
        <stp/>
        <stp>T</stp>
        <tr r="H211" s="1"/>
      </tp>
      <tp t="s">
        <v/>
        <stp/>
        <stp>ContractData</stp>
        <stp>S.BIIB</stp>
        <stp>Open</stp>
        <stp/>
        <stp>T</stp>
        <tr r="G62" s="1"/>
      </tp>
      <tp t="s">
        <v/>
        <stp/>
        <stp>ContractData</stp>
        <stp>S.SNPS</stp>
        <stp>High</stp>
        <stp/>
        <stp>T</stp>
        <tr r="H412" s="1"/>
      </tp>
      <tp t="s">
        <v/>
        <stp/>
        <stp>ContractData</stp>
        <stp>S.CIEN</stp>
        <stp>Open</stp>
        <stp/>
        <stp>T</stp>
        <tr r="G93" s="1"/>
      </tp>
      <tp t="s">
        <v/>
        <stp/>
        <stp>StudyData</stp>
        <stp>S.C</stp>
        <stp>PCB</stp>
        <stp>BaseType=Index,Index=1</stp>
        <stp>Close</stp>
        <stp>W</stp>
        <stp>0</stp>
        <stp>all</stp>
        <stp/>
        <stp/>
        <stp/>
        <stp>T</stp>
        <tr r="J74" s="1"/>
      </tp>
      <tp>
        <v>-4.0583023721063212</v>
        <stp/>
        <stp>StudyData</stp>
        <stp>S.C</stp>
        <stp>PCB</stp>
        <stp>BaseType=Index,Index=1</stp>
        <stp>Close</stp>
        <stp>Q</stp>
        <stp>0</stp>
        <stp>all</stp>
        <stp/>
        <stp/>
        <stp/>
        <stp>T</stp>
        <tr r="L74" s="1"/>
      </tp>
      <tp>
        <v>15.074128031536553</v>
        <stp/>
        <stp>StudyData</stp>
        <stp>S.C</stp>
        <stp>PCB</stp>
        <stp>BaseType=Index,Index=1</stp>
        <stp>Close</stp>
        <stp>A</stp>
        <stp>0</stp>
        <stp>all</stp>
        <stp/>
        <stp/>
        <stp/>
        <stp>T</stp>
        <tr r="M74" s="1"/>
      </tp>
      <tp>
        <v>2.0209694575292483</v>
        <stp/>
        <stp>StudyData</stp>
        <stp>S.C</stp>
        <stp>PCB</stp>
        <stp>BaseType=Index,Index=1</stp>
        <stp>Close</stp>
        <stp>M</stp>
        <stp>0</stp>
        <stp>all</stp>
        <stp/>
        <stp/>
        <stp/>
        <stp>T</stp>
        <tr r="K74" s="1"/>
      </tp>
      <tp t="s">
        <v/>
        <stp/>
        <stp>ContractData</stp>
        <stp>S.FICO</stp>
        <stp>Open</stp>
        <stp/>
        <stp>T</stp>
        <tr r="G188" s="1"/>
      </tp>
      <tp t="s">
        <v/>
        <stp/>
        <stp>ContractData</stp>
        <stp>S.VICI</stp>
        <stp>Open</stp>
        <stp/>
        <stp>T</stp>
        <tr r="G467" s="1"/>
      </tp>
      <tp t="s">
        <v/>
        <stp/>
        <stp>ContractData</stp>
        <stp>S.L</stp>
        <stp>Open</stp>
        <stp/>
        <stp>T</stp>
        <tr r="G277" s="1"/>
      </tp>
      <tp t="s">
        <v/>
        <stp/>
        <stp>ContractData</stp>
        <stp>S.O</stp>
        <stp>Open</stp>
        <stp/>
        <stp>T</stp>
        <tr r="G347" s="1"/>
      </tp>
      <tp t="s">
        <v/>
        <stp/>
        <stp>ContractData</stp>
        <stp>S.J</stp>
        <stp>Open</stp>
        <stp/>
        <stp>T</stp>
        <tr r="G258" s="1"/>
      </tp>
      <tp t="s">
        <v/>
        <stp/>
        <stp>ContractData</stp>
        <stp>S.D</stp>
        <stp>Open</stp>
        <stp/>
        <stp>T</stp>
        <tr r="G127" s="1"/>
      </tp>
      <tp t="s">
        <v/>
        <stp/>
        <stp>ContractData</stp>
        <stp>S.F</stp>
        <stp>Open</stp>
        <stp/>
        <stp>T</stp>
        <tr r="G178" s="1"/>
      </tp>
      <tp t="s">
        <v/>
        <stp/>
        <stp>ContractData</stp>
        <stp>S.A</stp>
        <stp>Open</stp>
        <stp/>
        <stp>T</stp>
        <tr r="G2" s="1"/>
      </tp>
      <tp t="s">
        <v/>
        <stp/>
        <stp>ContractData</stp>
        <stp>S.C</stp>
        <stp>Open</stp>
        <stp/>
        <stp>T</stp>
        <tr r="G74" s="1"/>
      </tp>
      <tp t="s">
        <v/>
        <stp/>
        <stp>ContractData</stp>
        <stp>S.T</stp>
        <stp>Open</stp>
        <stp/>
        <stp>T</stp>
        <tr r="G429" s="1"/>
      </tp>
      <tp t="s">
        <v/>
        <stp/>
        <stp>ContractData</stp>
        <stp>S.V</stp>
        <stp>Open</stp>
        <stp/>
        <stp>T</stp>
        <tr r="G465" s="1"/>
      </tp>
      <tp t="s">
        <v/>
        <stp/>
        <stp>ContractData</stp>
        <stp>S.Q</stp>
        <stp>Open</stp>
        <stp/>
        <stp>T</stp>
        <tr r="G386" s="1"/>
      </tp>
      <tp t="s">
        <v/>
        <stp/>
        <stp>ContractData</stp>
        <stp>S.P</stp>
        <stp>Open</stp>
        <stp/>
        <stp>T</stp>
        <tr r="G356" s="1"/>
      </tp>
      <tp t="s">
        <v/>
        <stp/>
        <stp>ContractData</stp>
        <stp>S.ANET</stp>
        <stp>High</stp>
        <stp/>
        <stp>T</stp>
        <tr r="H34" s="1"/>
      </tp>
      <tp t="s">
        <v/>
        <stp/>
        <stp>ContractData</stp>
        <stp>S.SNDK</stp>
        <stp>High</stp>
        <stp/>
        <stp>T</stp>
        <tr r="H411" s="1"/>
      </tp>
      <tp t="s">
        <v/>
        <stp/>
        <stp>ContractData</stp>
        <stp>S.INCY</stp>
        <stp>High</stp>
        <stp/>
        <stp>T</stp>
        <tr r="H246" s="1"/>
      </tp>
      <tp t="s">
        <v/>
        <stp/>
        <stp>ContractData</stp>
        <stp>S.LITE</stp>
        <stp>Open</stp>
        <stp/>
        <stp>T</stp>
        <tr r="G284" s="1"/>
      </tp>
      <tp t="s">
        <v/>
        <stp/>
        <stp>ContractData</stp>
        <stp>S.FITB</stp>
        <stp>Open</stp>
        <stp/>
        <stp>T</stp>
        <tr r="G191" s="1"/>
      </tp>
      <tp t="s">
        <v/>
        <stp/>
        <stp>ContractData</stp>
        <stp>S.FISV</stp>
        <stp>Open</stp>
        <stp/>
        <stp>T</stp>
        <tr r="G190" s="1"/>
      </tp>
      <tp>
        <v>141146.67270600001</v>
        <stp/>
        <stp>ContractData</stp>
        <stp>S.O</stp>
        <stp>T_CVol</stp>
        <stp/>
        <stp>T</stp>
        <tr r="N347" s="1"/>
      </tp>
      <tp>
        <v>2015113.5977636189</v>
        <stp/>
        <stp>StudyData</stp>
        <stp>S.SNPS</stp>
        <stp>MA</stp>
        <stp>InputChoice=Vol,MAType=Sim,Period=21</stp>
        <stp>MA</stp>
        <stp>D</stp>
        <stp>-1</stp>
        <stp>all</stp>
        <stp/>
        <stp/>
        <stp/>
        <stp>T</stp>
        <tr r="O412" s="1"/>
      </tp>
      <tp>
        <v>988436.31780038099</v>
        <stp/>
        <stp>StudyData</stp>
        <stp>S.EXPD</stp>
        <stp>MA</stp>
        <stp>InputChoice=Vol,MAType=Sim,Period=21</stp>
        <stp>MA</stp>
        <stp>D</stp>
        <stp>-1</stp>
        <stp>all</stp>
        <stp/>
        <stp/>
        <stp/>
        <stp>T</stp>
        <tr r="O175" s="1"/>
      </tp>
      <tp>
        <v>2323904.47172157</v>
        <stp/>
        <stp>StudyData</stp>
        <stp>S.EXPE</stp>
        <stp>MA</stp>
        <stp>InputChoice=Vol,MAType=Sim,Period=21</stp>
        <stp>MA</stp>
        <stp>D</stp>
        <stp>-1</stp>
        <stp>all</stp>
        <stp/>
        <stp/>
        <stp/>
        <stp>T</stp>
        <tr r="O176" s="1"/>
      </tp>
      <tp>
        <v>3580128.58208967</v>
        <stp/>
        <stp>StudyData</stp>
        <stp>S.NXPI</stp>
        <stp>MA</stp>
        <stp>InputChoice=Vol,MAType=Sim,Period=21</stp>
        <stp>MA</stp>
        <stp>D</stp>
        <stp>-1</stp>
        <stp>all</stp>
        <stp/>
        <stp/>
        <stp/>
        <stp>T</stp>
        <tr r="O346" s="1"/>
      </tp>
      <tp>
        <v>42396470.228710599</v>
        <stp/>
        <stp>StudyData</stp>
        <stp>S.AAPL</stp>
        <stp>MA</stp>
        <stp>InputChoice=Vol,MAType=Sim,Period=21</stp>
        <stp>MA</stp>
        <stp>D</stp>
        <stp>-1</stp>
        <stp>all</stp>
        <stp/>
        <stp/>
        <stp/>
        <stp>T</stp>
        <tr r="O3" s="1"/>
      </tp>
      <tp>
        <v>14232627.973255049</v>
        <stp/>
        <stp>StudyData</stp>
        <stp>S.PYPL</stp>
        <stp>MA</stp>
        <stp>InputChoice=Vol,MAType=Sim,Period=21</stp>
        <stp>MA</stp>
        <stp>D</stp>
        <stp>-1</stp>
        <stp>all</stp>
        <stp/>
        <stp/>
        <stp/>
        <stp>T</stp>
        <tr r="O385" s="1"/>
      </tp>
      <tp t="s">
        <v/>
        <stp/>
        <stp>ContractData</stp>
        <stp>S.CDW</stp>
        <stp>Open</stp>
        <stp/>
        <stp>T</stp>
        <tr r="G85" s="1"/>
      </tp>
      <tp t="s">
        <v/>
        <stp/>
        <stp>ContractData</stp>
        <stp>S.CEG</stp>
        <stp>Open</stp>
        <stp/>
        <stp>T</stp>
        <tr r="G86" s="1"/>
      </tp>
      <tp t="s">
        <v/>
        <stp/>
        <stp>ContractData</stp>
        <stp>S.CFG</stp>
        <stp>Open</stp>
        <stp/>
        <stp>T</stp>
        <tr r="G88" s="1"/>
      </tp>
      <tp t="s">
        <v/>
        <stp/>
        <stp>ContractData</stp>
        <stp>S.CAH</stp>
        <stp>Open</stp>
        <stp/>
        <stp>T</stp>
        <tr r="G75" s="1"/>
      </tp>
      <tp t="s">
        <v/>
        <stp/>
        <stp>ContractData</stp>
        <stp>S.CAT</stp>
        <stp>Open</stp>
        <stp/>
        <stp>T</stp>
        <tr r="G78" s="1"/>
      </tp>
      <tp t="s">
        <v/>
        <stp/>
        <stp>ContractData</stp>
        <stp>S.CCL</stp>
        <stp>Open</stp>
        <stp/>
        <stp>T</stp>
        <tr r="G83" s="1"/>
      </tp>
      <tp t="s">
        <v/>
        <stp/>
        <stp>ContractData</stp>
        <stp>S.CCI</stp>
        <stp>Open</stp>
        <stp/>
        <stp>T</stp>
        <tr r="G82" s="1"/>
      </tp>
      <tp t="s">
        <v/>
        <stp/>
        <stp>ContractData</stp>
        <stp>S.DUK</stp>
        <stp>High</stp>
        <stp/>
        <stp>T</stp>
        <tr r="H148" s="1"/>
      </tp>
      <tp t="s">
        <v/>
        <stp/>
        <stp>ContractData</stp>
        <stp>S.CLX</stp>
        <stp>Open</stp>
        <stp/>
        <stp>T</stp>
        <tr r="G96" s="1"/>
      </tp>
      <tp t="s">
        <v/>
        <stp/>
        <stp>ContractData</stp>
        <stp>S.CMI</stp>
        <stp>Open</stp>
        <stp/>
        <stp>T</stp>
        <tr r="G100" s="1"/>
      </tp>
      <tp t="s">
        <v/>
        <stp/>
        <stp>ContractData</stp>
        <stp>S.DTE</stp>
        <stp>High</stp>
        <stp/>
        <stp>T</stp>
        <tr r="H147" s="1"/>
      </tp>
      <tp t="s">
        <v/>
        <stp/>
        <stp>ContractData</stp>
        <stp>S.CMG</stp>
        <stp>Open</stp>
        <stp/>
        <stp>T</stp>
        <tr r="G99" s="1"/>
      </tp>
      <tp t="s">
        <v/>
        <stp/>
        <stp>ContractData</stp>
        <stp>S.CME</stp>
        <stp>Open</stp>
        <stp/>
        <stp>T</stp>
        <tr r="G98" s="1"/>
      </tp>
      <tp t="s">
        <v/>
        <stp/>
        <stp>ContractData</stp>
        <stp>S.CMS</stp>
        <stp>Open</stp>
        <stp/>
        <stp>T</stp>
        <tr r="G101" s="1"/>
      </tp>
      <tp t="s">
        <v/>
        <stp/>
        <stp>ContractData</stp>
        <stp>S.CNC</stp>
        <stp>Open</stp>
        <stp/>
        <stp>T</stp>
        <tr r="G102" s="1"/>
      </tp>
      <tp t="s">
        <v/>
        <stp/>
        <stp>ContractData</stp>
        <stp>S.CNP</stp>
        <stp>Open</stp>
        <stp/>
        <stp>T</stp>
        <tr r="G103" s="1"/>
      </tp>
      <tp t="s">
        <v/>
        <stp/>
        <stp>ContractData</stp>
        <stp>S.COO</stp>
        <stp>Open</stp>
        <stp/>
        <stp>T</stp>
        <tr r="G107" s="1"/>
      </tp>
      <tp t="s">
        <v/>
        <stp/>
        <stp>ContractData</stp>
        <stp>S.DVN</stp>
        <stp>High</stp>
        <stp/>
        <stp>T</stp>
        <tr r="H150" s="1"/>
      </tp>
      <tp t="s">
        <v/>
        <stp/>
        <stp>ContractData</stp>
        <stp>S.COF</stp>
        <stp>Open</stp>
        <stp/>
        <stp>T</stp>
        <tr r="G104" s="1"/>
      </tp>
      <tp t="s">
        <v/>
        <stp/>
        <stp>ContractData</stp>
        <stp>S.DVA</stp>
        <stp>High</stp>
        <stp/>
        <stp>T</stp>
        <tr r="H149" s="1"/>
      </tp>
      <tp t="s">
        <v/>
        <stp/>
        <stp>ContractData</stp>
        <stp>S.COR</stp>
        <stp>Open</stp>
        <stp/>
        <stp>T</stp>
        <tr r="G109" s="1"/>
      </tp>
      <tp t="s">
        <v/>
        <stp/>
        <stp>ContractData</stp>
        <stp>S.COP</stp>
        <stp>Open</stp>
        <stp/>
        <stp>T</stp>
        <tr r="G108" s="1"/>
      </tp>
      <tp t="s">
        <v/>
        <stp/>
        <stp>ContractData</stp>
        <stp>S.CHD</stp>
        <stp>Open</stp>
        <stp/>
        <stp>T</stp>
        <tr r="G89" s="1"/>
      </tp>
      <tp t="s">
        <v/>
        <stp/>
        <stp>ContractData</stp>
        <stp>S.DPZ</stp>
        <stp>High</stp>
        <stp/>
        <stp>T</stp>
        <tr r="H145" s="1"/>
      </tp>
      <tp t="s">
        <v/>
        <stp/>
        <stp>ContractData</stp>
        <stp>S.DRI</stp>
        <stp>High</stp>
        <stp/>
        <stp>T</stp>
        <tr r="H146" s="1"/>
      </tp>
      <tp t="s">
        <v/>
        <stp/>
        <stp>ContractData</stp>
        <stp>S.DLR</stp>
        <stp>High</stp>
        <stp/>
        <stp>T</stp>
        <tr r="H140" s="1"/>
      </tp>
      <tp t="s">
        <v/>
        <stp/>
        <stp>ContractData</stp>
        <stp>S.DOC</stp>
        <stp>High</stp>
        <stp/>
        <stp>T</stp>
        <tr r="H142" s="1"/>
      </tp>
      <tp t="s">
        <v/>
        <stp/>
        <stp>ContractData</stp>
        <stp>S.CVX</stp>
        <stp>Open</stp>
        <stp/>
        <stp>T</stp>
        <tr r="G126" s="1"/>
      </tp>
      <tp t="s">
        <v/>
        <stp/>
        <stp>ContractData</stp>
        <stp>S.DOV</stp>
        <stp>High</stp>
        <stp/>
        <stp>T</stp>
        <tr r="H143" s="1"/>
      </tp>
      <tp t="s">
        <v/>
        <stp/>
        <stp>ContractData</stp>
        <stp>S.DOW</stp>
        <stp>High</stp>
        <stp/>
        <stp>T</stp>
        <tr r="H144" s="1"/>
      </tp>
      <tp t="s">
        <v/>
        <stp/>
        <stp>ContractData</stp>
        <stp>S.CVS</stp>
        <stp>Open</stp>
        <stp/>
        <stp>T</stp>
        <tr r="G125" s="1"/>
      </tp>
      <tp t="s">
        <v/>
        <stp/>
        <stp>ContractData</stp>
        <stp>S.CPT</stp>
        <stp>Open</stp>
        <stp/>
        <stp>T</stp>
        <tr r="G113" s="1"/>
      </tp>
      <tp t="s">
        <v/>
        <stp/>
        <stp>ContractData</stp>
        <stp>S.DIS</stp>
        <stp>High</stp>
        <stp/>
        <stp>T</stp>
        <tr r="H139" s="1"/>
      </tp>
      <tp t="s">
        <v/>
        <stp/>
        <stp>ContractData</stp>
        <stp>S.DHI</stp>
        <stp>High</stp>
        <stp/>
        <stp>T</stp>
        <tr r="H137" s="1"/>
      </tp>
      <tp t="s">
        <v/>
        <stp/>
        <stp>ContractData</stp>
        <stp>S.DHR</stp>
        <stp>High</stp>
        <stp/>
        <stp>T</stp>
        <tr r="H138" s="1"/>
      </tp>
      <tp t="s">
        <v/>
        <stp/>
        <stp>ContractData</stp>
        <stp>S.CRL</stp>
        <stp>Open</stp>
        <stp/>
        <stp>T</stp>
        <tr r="G115" s="1"/>
      </tp>
      <tp t="s">
        <v/>
        <stp/>
        <stp>ContractData</stp>
        <stp>S.CRM</stp>
        <stp>Open</stp>
        <stp/>
        <stp>T</stp>
        <tr r="G116" s="1"/>
      </tp>
      <tp t="s">
        <v/>
        <stp/>
        <stp>ContractData</stp>
        <stp>S.CRH</stp>
        <stp>Open</stp>
        <stp/>
        <stp>T</stp>
        <tr r="G114" s="1"/>
      </tp>
      <tp t="s">
        <v/>
        <stp/>
        <stp>ContractData</stp>
        <stp>S.CSX</stp>
        <stp>Open</stp>
        <stp/>
        <stp>T</stp>
        <tr r="G120" s="1"/>
      </tp>
      <tp t="s">
        <v/>
        <stp/>
        <stp>ContractData</stp>
        <stp>S.DGX</stp>
        <stp>High</stp>
        <stp/>
        <stp>T</stp>
        <tr r="H136" s="1"/>
      </tp>
      <tp t="s">
        <v/>
        <stp/>
        <stp>ContractData</stp>
        <stp>S.DAL</stp>
        <stp>High</stp>
        <stp/>
        <stp>T</stp>
        <tr r="H128" s="1"/>
      </tp>
      <tp>
        <v>141.28691000000001</v>
        <stp/>
        <stp>ContractData</stp>
        <stp>S.DXCM</stp>
        <stp>T_CVol</stp>
        <stp/>
        <stp>T</stp>
        <tr r="N151" s="1"/>
      </tp>
      <tp>
        <v>96820.817538000003</v>
        <stp/>
        <stp>ContractData</stp>
        <stp>S.AKAM</stp>
        <stp>T_CVol</stp>
        <stp/>
        <stp>T</stp>
        <tr r="N21" s="1"/>
      </tp>
      <tp>
        <v>0.17899999999999999</v>
        <stp/>
        <stp>ContractData</stp>
        <stp>S.EG</stp>
        <stp>T_CVol</stp>
        <stp/>
        <stp>T</stp>
        <tr r="N157" s="1"/>
      </tp>
      <tp>
        <v>777.06700000000001</v>
        <stp/>
        <stp>ContractData</stp>
        <stp>S.DG</stp>
        <stp>T_CVol</stp>
        <stp/>
        <stp>T</stp>
        <tr r="N135" s="1"/>
      </tp>
      <tp>
        <v>1925.201</v>
        <stp/>
        <stp>ContractData</stp>
        <stp>S.BG</stp>
        <stp>T_CVol</stp>
        <stp/>
        <stp>T</stp>
        <tr r="N61" s="1"/>
      </tp>
      <tp>
        <v>7462.5847279999998</v>
        <stp/>
        <stp>ContractData</stp>
        <stp>S.PG</stp>
        <stp>T_CVol</stp>
        <stp/>
        <stp>T</stp>
        <tr r="N365" s="1"/>
      </tp>
      <tp t="s">
        <v/>
        <stp/>
        <stp>ContractData</stp>
        <stp>S.J</stp>
        <stp>Low</stp>
        <stp/>
        <stp>T</stp>
        <tr r="I258" s="1"/>
      </tp>
      <tp t="s">
        <v/>
        <stp/>
        <stp>ContractData</stp>
        <stp>S.O</stp>
        <stp>Low</stp>
        <stp/>
        <stp>T</stp>
        <tr r="I347" s="1"/>
      </tp>
      <tp t="s">
        <v/>
        <stp/>
        <stp>ContractData</stp>
        <stp>S.L</stp>
        <stp>Low</stp>
        <stp/>
        <stp>T</stp>
        <tr r="I277" s="1"/>
      </tp>
      <tp t="s">
        <v/>
        <stp/>
        <stp>ContractData</stp>
        <stp>S.C</stp>
        <stp>Low</stp>
        <stp/>
        <stp>T</stp>
        <tr r="I74" s="1"/>
      </tp>
      <tp t="s">
        <v/>
        <stp/>
        <stp>ContractData</stp>
        <stp>S.A</stp>
        <stp>Low</stp>
        <stp/>
        <stp>T</stp>
        <tr r="I2" s="1"/>
      </tp>
      <tp t="s">
        <v/>
        <stp/>
        <stp>ContractData</stp>
        <stp>S.F</stp>
        <stp>Low</stp>
        <stp/>
        <stp>T</stp>
        <tr r="I178" s="1"/>
      </tp>
      <tp t="s">
        <v/>
        <stp/>
        <stp>ContractData</stp>
        <stp>S.D</stp>
        <stp>Low</stp>
        <stp/>
        <stp>T</stp>
        <tr r="I127" s="1"/>
      </tp>
      <tp t="s">
        <v/>
        <stp/>
        <stp>ContractData</stp>
        <stp>S.Q</stp>
        <stp>Low</stp>
        <stp/>
        <stp>T</stp>
        <tr r="I386" s="1"/>
      </tp>
      <tp t="s">
        <v/>
        <stp/>
        <stp>ContractData</stp>
        <stp>S.P</stp>
        <stp>Low</stp>
        <stp/>
        <stp>T</stp>
        <tr r="I356" s="1"/>
      </tp>
      <tp t="s">
        <v/>
        <stp/>
        <stp>ContractData</stp>
        <stp>S.V</stp>
        <stp>Low</stp>
        <stp/>
        <stp>T</stp>
        <tr r="I465" s="1"/>
      </tp>
      <tp t="s">
        <v/>
        <stp/>
        <stp>ContractData</stp>
        <stp>S.T</stp>
        <stp>Low</stp>
        <stp/>
        <stp>T</stp>
        <tr r="I429" s="1"/>
      </tp>
      <tp>
        <v>101337.639444</v>
        <stp/>
        <stp>ContractData</stp>
        <stp>S.QCOM</stp>
        <stp>T_CVol</stp>
        <stp/>
        <stp>T</stp>
        <tr r="N387" s="1"/>
      </tp>
      <tp t="s">
        <v/>
        <stp/>
        <stp>ContractData</stp>
        <stp>S.ROST</stp>
        <stp>High</stp>
        <stp/>
        <stp>T</stp>
        <tr r="H399" s="1"/>
      </tp>
      <tp t="s">
        <v/>
        <stp/>
        <stp>ContractData</stp>
        <stp>S.COST</stp>
        <stp>High</stp>
        <stp/>
        <stp>T</stp>
        <tr r="H110" s="1"/>
      </tp>
      <tp t="s">
        <v/>
        <stp/>
        <stp>ContractData</stp>
        <stp>S.FOXA</stp>
        <stp>High</stp>
        <stp/>
        <stp>T</stp>
        <tr r="H195" s="1"/>
      </tp>
      <tp t="s">
        <v/>
        <stp/>
        <stp>ContractData</stp>
        <stp>S.PODD</stp>
        <stp>High</stp>
        <stp/>
        <stp>T</stp>
        <tr r="H376" s="1"/>
      </tp>
      <tp t="s">
        <v/>
        <stp/>
        <stp>ContractData</stp>
        <stp>S.HOOD</stp>
        <stp>High</stp>
        <stp/>
        <stp>T</stp>
        <tr r="H229" s="1"/>
      </tp>
      <tp t="s">
        <v/>
        <stp/>
        <stp>ContractData</stp>
        <stp>S.GOOG</stp>
        <stp>High</stp>
        <stp/>
        <stp>T</stp>
        <tr r="H212" s="1"/>
      </tp>
      <tp t="s">
        <v/>
        <stp/>
        <stp>ContractData</stp>
        <stp>S.HONA</stp>
        <stp>High</stp>
        <stp/>
        <stp>T</stp>
        <tr r="H228" s="1"/>
      </tp>
      <tp t="s">
        <v/>
        <stp/>
        <stp>ContractData</stp>
        <stp>S.CHTR</stp>
        <stp>Open</stp>
        <stp/>
        <stp>T</stp>
        <tr r="G91" s="1"/>
      </tp>
      <tp t="s">
        <v/>
        <stp/>
        <stp>ContractData</stp>
        <stp>S.SOLV</stp>
        <stp>High</stp>
        <stp/>
        <stp>T</stp>
        <tr r="H414" s="1"/>
      </tp>
      <tp t="s">
        <v/>
        <stp/>
        <stp>ContractData</stp>
        <stp>S.CHRW</stp>
        <stp>Open</stp>
        <stp/>
        <stp>T</stp>
        <tr r="G90" s="1"/>
      </tp>
      <tp t="s">
        <v/>
        <stp/>
        <stp>ContractData</stp>
        <stp>S.COIN</stp>
        <stp>High</stp>
        <stp/>
        <stp>T</stp>
        <tr r="H106" s="1"/>
      </tp>
      <tp t="s">
        <v/>
        <stp/>
        <stp>ContractData</stp>
        <stp>S.COHR</stp>
        <stp>High</stp>
        <stp/>
        <stp>T</stp>
        <tr r="H105" s="1"/>
      </tp>
      <tp>
        <v>0</v>
        <stp/>
        <stp>ContractData</stp>
        <stp>S.PCG</stp>
        <stp>NetLastTrade</stp>
        <stp/>
        <stp>T</stp>
        <tr r="D360" s="1"/>
      </tp>
      <tp t="s">
        <v/>
        <stp/>
        <stp>ContractData</stp>
        <stp>S.BDX</stp>
        <stp>Open</stp>
        <stp/>
        <stp>T</stp>
        <tr r="G57" s="1"/>
      </tp>
      <tp t="s">
        <v/>
        <stp/>
        <stp>ContractData</stp>
        <stp>S.BEN</stp>
        <stp>Open</stp>
        <stp/>
        <stp>T</stp>
        <tr r="G59" s="1"/>
      </tp>
      <tp t="s">
        <v/>
        <stp/>
        <stp>ContractData</stp>
        <stp>S.BFB</stp>
        <stp>Open</stp>
        <stp/>
        <stp>T</stp>
        <tr r="G60" s="1"/>
      </tp>
      <tp>
        <v>0</v>
        <stp/>
        <stp>ContractData</stp>
        <stp>S.PGR</stp>
        <stp>NetLastTrade</stp>
        <stp/>
        <stp>T</stp>
        <tr r="D366" s="1"/>
      </tp>
      <tp>
        <v>0</v>
        <stp/>
        <stp>ContractData</stp>
        <stp>S.PFG</stp>
        <stp>NetLastTrade</stp>
        <stp/>
        <stp>T</stp>
        <tr r="D364" s="1"/>
      </tp>
      <tp t="s">
        <v/>
        <stp/>
        <stp>ContractData</stp>
        <stp>S.EXE</stp>
        <stp>High</stp>
        <stp/>
        <stp>T</stp>
        <tr r="H174" s="1"/>
      </tp>
      <tp>
        <v>0</v>
        <stp/>
        <stp>ContractData</stp>
        <stp>S.PFE</stp>
        <stp>NetLastTrade</stp>
        <stp/>
        <stp>T</stp>
        <tr r="D363" s="1"/>
      </tp>
      <tp t="s">
        <v/>
        <stp/>
        <stp>ContractData</stp>
        <stp>S.BAC</stp>
        <stp>Open</stp>
        <stp/>
        <stp>T</stp>
        <tr r="G53" s="1"/>
      </tp>
      <tp t="s">
        <v/>
        <stp/>
        <stp>ContractData</stp>
        <stp>S.EXC</stp>
        <stp>High</stp>
        <stp/>
        <stp>T</stp>
        <tr r="H173" s="1"/>
      </tp>
      <tp t="s">
        <v/>
        <stp/>
        <stp>ContractData</stp>
        <stp>S.BAX</stp>
        <stp>Open</stp>
        <stp/>
        <stp>T</stp>
        <tr r="G55" s="1"/>
      </tp>
      <tp t="s">
        <v/>
        <stp/>
        <stp>ContractData</stp>
        <stp>S.EXR</stp>
        <stp>High</stp>
        <stp/>
        <stp>T</stp>
        <tr r="H177" s="1"/>
      </tp>
      <tp>
        <v>0</v>
        <stp/>
        <stp>ContractData</stp>
        <stp>S.PEG</stp>
        <stp>NetLastTrade</stp>
        <stp/>
        <stp>T</stp>
        <tr r="D361" s="1"/>
      </tp>
      <tp t="s">
        <v/>
        <stp/>
        <stp>ContractData</stp>
        <stp>S.BBY</stp>
        <stp>Open</stp>
        <stp/>
        <stp>T</stp>
        <tr r="G56" s="1"/>
      </tp>
      <tp>
        <v>0</v>
        <stp/>
        <stp>ContractData</stp>
        <stp>S.PEP</stp>
        <stp>NetLastTrade</stp>
        <stp/>
        <stp>T</stp>
        <tr r="D362" s="1"/>
      </tp>
      <tp t="s">
        <v/>
        <stp/>
        <stp>ContractData</stp>
        <stp>S.BLK</stp>
        <stp>Open</stp>
        <stp/>
        <stp>T</stp>
        <tr r="G65" s="1"/>
      </tp>
      <tp>
        <v>0</v>
        <stp/>
        <stp>ContractData</stp>
        <stp>S.PKG</stp>
        <stp>NetLastTrade</stp>
        <stp/>
        <stp>T</stp>
        <tr r="D369" s="1"/>
      </tp>
      <tp t="s">
        <v/>
        <stp/>
        <stp>ContractData</stp>
        <stp>S.ETN</stp>
        <stp>High</stp>
        <stp/>
        <stp>T</stp>
        <tr r="H169" s="1"/>
      </tp>
      <tp t="s">
        <v/>
        <stp/>
        <stp>ContractData</stp>
        <stp>S.BMY</stp>
        <stp>Open</stp>
        <stp/>
        <stp>T</stp>
        <tr r="G66" s="1"/>
      </tp>
      <tp t="s">
        <v/>
        <stp/>
        <stp>ContractData</stp>
        <stp>S.ETR</stp>
        <stp>High</stp>
        <stp/>
        <stp>T</stp>
        <tr r="H170" s="1"/>
      </tp>
      <tp t="s">
        <v/>
        <stp/>
        <stp>ContractData</stp>
        <stp>S.BNY</stp>
        <stp>Open</stp>
        <stp/>
        <stp>T</stp>
        <tr r="G67" s="1"/>
      </tp>
      <tp>
        <v>0</v>
        <stp/>
        <stp>ContractData</stp>
        <stp>S.PHM</stp>
        <stp>NetLastTrade</stp>
        <stp/>
        <stp>T</stp>
        <tr r="D368" s="1"/>
      </tp>
      <tp t="s">
        <v/>
        <stp/>
        <stp>ContractData</stp>
        <stp>S.EQT</stp>
        <stp>High</stp>
        <stp/>
        <stp>T</stp>
        <tr r="H165" s="1"/>
      </tp>
      <tp>
        <v>0</v>
        <stp/>
        <stp>ContractData</stp>
        <stp>S.PNC</stp>
        <stp>NetLastTrade</stp>
        <stp/>
        <stp>T</stp>
        <tr r="D373" s="1"/>
      </tp>
      <tp>
        <v>0</v>
        <stp/>
        <stp>ContractData</stp>
        <stp>S.PNW</stp>
        <stp>NetLastTrade</stp>
        <stp/>
        <stp>T</stp>
        <tr r="D375" s="1"/>
      </tp>
      <tp>
        <v>0</v>
        <stp/>
        <stp>ContractData</stp>
        <stp>S.PNR</stp>
        <stp>NetLastTrade</stp>
        <stp/>
        <stp>T</stp>
        <tr r="D374" s="1"/>
      </tp>
      <tp t="s">
        <v/>
        <stp/>
        <stp>ContractData</stp>
        <stp>S.ESS</stp>
        <stp>High</stp>
        <stp/>
        <stp>T</stp>
        <tr r="H168" s="1"/>
      </tp>
      <tp>
        <v>0</v>
        <stp/>
        <stp>ContractData</stp>
        <stp>S.PLD</stp>
        <stp>NetLastTrade</stp>
        <stp/>
        <stp>T</stp>
        <tr r="D370" s="1"/>
      </tp>
      <tp t="s">
        <v/>
        <stp/>
        <stp>ContractData</stp>
        <stp>S.BKR</stp>
        <stp>Open</stp>
        <stp/>
        <stp>T</stp>
        <tr r="G64" s="1"/>
      </tp>
      <tp t="s">
        <v/>
        <stp/>
        <stp>ContractData</stp>
        <stp>S.EME</stp>
        <stp>High</stp>
        <stp/>
        <stp>T</stp>
        <tr r="H161" s="1"/>
      </tp>
      <tp>
        <v>0</v>
        <stp/>
        <stp>ContractData</stp>
        <stp>S.PSA</stp>
        <stp>NetLastTrade</stp>
        <stp/>
        <stp>T</stp>
        <tr r="D380" s="1"/>
      </tp>
      <tp>
        <v>0</v>
        <stp/>
        <stp>ContractData</stp>
        <stp>S.PSX</stp>
        <stp>NetLastTrade</stp>
        <stp/>
        <stp>T</stp>
        <tr r="D382" s="1"/>
      </tp>
      <tp t="s">
        <v/>
        <stp/>
        <stp>ContractData</stp>
        <stp>S.EMR</stp>
        <stp>High</stp>
        <stp/>
        <stp>T</stp>
        <tr r="H162" s="1"/>
      </tp>
      <tp>
        <v>0</v>
        <stp/>
        <stp>ContractData</stp>
        <stp>S.PRU</stp>
        <stp>NetLastTrade</stp>
        <stp/>
        <stp>T</stp>
        <tr r="D379" s="1"/>
      </tp>
      <tp t="s">
        <v/>
        <stp/>
        <stp>ContractData</stp>
        <stp>S.ELV</stp>
        <stp>High</stp>
        <stp/>
        <stp>T</stp>
        <tr r="H160" s="1"/>
      </tp>
      <tp t="s">
        <v/>
        <stp/>
        <stp>ContractData</stp>
        <stp>S.EOG</stp>
        <stp>High</stp>
        <stp/>
        <stp>T</stp>
        <tr r="H163" s="1"/>
      </tp>
      <tp>
        <v>0</v>
        <stp/>
        <stp>ContractData</stp>
        <stp>S.PPL</stp>
        <stp>NetLastTrade</stp>
        <stp/>
        <stp>T</stp>
        <tr r="D378" s="1"/>
      </tp>
      <tp>
        <v>0</v>
        <stp/>
        <stp>ContractData</stp>
        <stp>S.PPG</stp>
        <stp>NetLastTrade</stp>
        <stp/>
        <stp>T</stp>
        <tr r="D377" s="1"/>
      </tp>
      <tp t="s">
        <v/>
        <stp/>
        <stp>ContractData</stp>
        <stp>S.EIX</stp>
        <stp>High</stp>
        <stp/>
        <stp>T</stp>
        <tr r="H158" s="1"/>
      </tp>
      <tp>
        <v>0</v>
        <stp/>
        <stp>ContractData</stp>
        <stp>S.PWR</stp>
        <stp>NetLastTrade</stp>
        <stp/>
        <stp>T</stp>
        <tr r="D384" s="1"/>
      </tp>
      <tp t="s">
        <v/>
        <stp/>
        <stp>ContractData</stp>
        <stp>S.BRO</stp>
        <stp>Open</stp>
        <stp/>
        <stp>T</stp>
        <tr r="G70" s="1"/>
      </tp>
      <tp>
        <v>0</v>
        <stp/>
        <stp>ContractData</stp>
        <stp>S.PTC</stp>
        <stp>NetLastTrade</stp>
        <stp/>
        <stp>T</stp>
        <tr r="D383" s="1"/>
      </tp>
      <tp t="s">
        <v/>
        <stp/>
        <stp>ContractData</stp>
        <stp>S.BSX</stp>
        <stp>Open</stp>
        <stp/>
        <stp>T</stp>
        <tr r="G71" s="1"/>
      </tp>
      <tp t="s">
        <v/>
        <stp/>
        <stp>ContractData</stp>
        <stp>S.EFX</stp>
        <stp>High</stp>
        <stp/>
        <stp>T</stp>
        <tr r="H156" s="1"/>
      </tp>
      <tp t="s">
        <v/>
        <stp/>
        <stp>ContractData</stp>
        <stp>S.BXP</stp>
        <stp>Open</stp>
        <stp/>
        <stp>T</stp>
        <tr r="G73" s="1"/>
      </tp>
      <tp t="s">
        <v/>
        <stp/>
        <stp>ContractData</stp>
        <stp>S.ECL</stp>
        <stp>High</stp>
        <stp/>
        <stp>T</stp>
        <tr r="H154" s="1"/>
      </tp>
      <tp>
        <v>267056.88069399999</v>
        <stp/>
        <stp>ContractData</stp>
        <stp>S.MRVL</stp>
        <stp>T_CVol</stp>
        <stp/>
        <stp>T</stp>
        <tr r="N319" s="1"/>
      </tp>
      <tp>
        <v>893510.16073100001</v>
        <stp/>
        <stp>ContractData</stp>
        <stp>S.ORCL</stp>
        <stp>T_CVol</stp>
        <stp/>
        <stp>T</stp>
        <tr r="N352" s="1"/>
      </tp>
      <tp>
        <v>276.69400000000002</v>
        <stp/>
        <stp>ContractData</stp>
        <stp>S.ODFL</stp>
        <stp>T_CVol</stp>
        <stp/>
        <stp>T</stp>
        <tr r="N348" s="1"/>
      </tp>
      <tp>
        <v>120944.992394</v>
        <stp/>
        <stp>ContractData</stp>
        <stp>S.DELL</stp>
        <stp>T_CVol</stp>
        <stp/>
        <stp>T</stp>
        <tr r="N134" s="1"/>
      </tp>
      <tp>
        <v>201366.59056400001</v>
        <stp/>
        <stp>ContractData</stp>
        <stp>S.AAPL</stp>
        <stp>T_CVol</stp>
        <stp/>
        <stp>T</stp>
        <tr r="N3" s="1"/>
      </tp>
      <tp>
        <v>568.23800000000006</v>
        <stp/>
        <stp>ContractData</stp>
        <stp>S.ACGL</stp>
        <stp>T_CVol</stp>
        <stp/>
        <stp>T</stp>
        <tr r="N7" s="1"/>
      </tp>
      <tp>
        <v>31906.549889999998</v>
        <stp/>
        <stp>ContractData</stp>
        <stp>S.CF</stp>
        <stp>T_CVol</stp>
        <stp/>
        <stp>T</stp>
        <tr r="N87" s="1"/>
      </tp>
      <tp>
        <v>494.79700000000003</v>
        <stp/>
        <stp>ContractData</stp>
        <stp>S.RF</stp>
        <stp>T_CVol</stp>
        <stp/>
        <stp>T</stp>
        <tr r="N392" s="1"/>
      </tp>
      <tp>
        <v>472.35641800000002</v>
        <stp/>
        <stp>ContractData</stp>
        <stp>S.BALL</stp>
        <stp>T_CVol</stp>
        <stp/>
        <stp>T</stp>
        <tr r="N54" s="1"/>
      </tp>
      <tp>
        <v>4725.2394130000002</v>
        <stp/>
        <stp>ContractData</stp>
        <stp>S.WELL</stp>
        <stp>T_CVol</stp>
        <stp/>
        <stp>T</stp>
        <tr r="N486" s="1"/>
      </tp>
      <tp>
        <v>83194.592992999998</v>
        <stp/>
        <stp>ContractData</stp>
        <stp>S.PYPL</stp>
        <stp>T_CVol</stp>
        <stp/>
        <stp>T</stp>
        <tr r="N385" s="1"/>
      </tp>
      <tp t="s">
        <v/>
        <stp/>
        <stp>ContractData</stp>
        <stp>S.BKNG</stp>
        <stp>Open</stp>
        <stp/>
        <stp>T</stp>
        <tr r="G63" s="1"/>
      </tp>
      <tp t="s">
        <v/>
        <stp/>
        <stp>ContractData</stp>
        <stp>S.VLTO</stp>
        <stp>High</stp>
        <stp/>
        <stp>T</stp>
        <tr r="H469" s="1"/>
      </tp>
      <tp t="s">
        <v/>
        <stp/>
        <stp>ContractData</stp>
        <stp>S.ULTA</stp>
        <stp>High</stp>
        <stp/>
        <stp>T</stp>
        <tr r="H459" s="1"/>
      </tp>
      <tp t="s">
        <v/>
        <stp/>
        <stp>ContractData</stp>
        <stp>S.PLTR</stp>
        <stp>High</stp>
        <stp/>
        <stp>T</stp>
        <tr r="H371" s="1"/>
      </tp>
      <tp t="s">
        <v/>
        <stp/>
        <stp>ContractData</stp>
        <stp>S.DLTR</stp>
        <stp>High</stp>
        <stp/>
        <stp>T</stp>
        <tr r="H141" s="1"/>
      </tp>
      <tp t="s">
        <v/>
        <stp/>
        <stp>ContractData</stp>
        <stp>S.JKHY</stp>
        <stp>Open</stp>
        <stp/>
        <stp>T</stp>
        <tr r="G262" s="1"/>
      </tp>
      <tp>
        <v>0</v>
        <stp/>
        <stp>ContractData</stp>
        <stp>S.WYNN</stp>
        <stp>NetLastTrade</stp>
        <stp/>
        <stp>T</stp>
        <tr r="D496" s="1"/>
      </tp>
      <tp t="s">
        <v/>
        <stp/>
        <stp>StudyData</stp>
        <stp>S.A</stp>
        <stp>PCB</stp>
        <stp>BaseType=Index,Index=1</stp>
        <stp>Close</stp>
        <stp>W</stp>
        <stp>0</stp>
        <stp>all</stp>
        <stp/>
        <stp/>
        <stp/>
        <stp>T</stp>
        <tr r="J2" s="1"/>
      </tp>
      <tp>
        <v>30.083565459610011</v>
        <stp/>
        <stp>StudyData</stp>
        <stp>S.A</stp>
        <stp>PCB</stp>
        <stp>BaseType=Index,Index=1</stp>
        <stp>Close</stp>
        <stp>Q</stp>
        <stp>0</stp>
        <stp>all</stp>
        <stp/>
        <stp/>
        <stp/>
        <stp>T</stp>
        <tr r="L2" s="1"/>
      </tp>
      <tp>
        <v>26.98611009039465</v>
        <stp/>
        <stp>StudyData</stp>
        <stp>S.A</stp>
        <stp>PCB</stp>
        <stp>BaseType=Index,Index=1</stp>
        <stp>Close</stp>
        <stp>A</stp>
        <stp>0</stp>
        <stp>all</stp>
        <stp/>
        <stp/>
        <stp/>
        <stp>T</stp>
        <tr r="M2" s="1"/>
      </tp>
      <tp>
        <v>12.52279239385256</v>
        <stp/>
        <stp>StudyData</stp>
        <stp>S.A</stp>
        <stp>PCB</stp>
        <stp>BaseType=Index,Index=1</stp>
        <stp>Close</stp>
        <stp>M</stp>
        <stp>0</stp>
        <stp>all</stp>
        <stp/>
        <stp/>
        <stp/>
        <stp>T</stp>
        <tr r="K2" s="1"/>
      </tp>
      <tp t="s">
        <v/>
        <stp/>
        <stp>ContractData</stp>
        <stp>S.AKAM</stp>
        <stp>Open</stp>
        <stp/>
        <stp>T</stp>
        <tr r="G21" s="1"/>
      </tp>
      <tp t="s">
        <v/>
        <stp/>
        <stp>ContractData</stp>
        <stp>S.ALGN</stp>
        <stp>High</stp>
        <stp/>
        <stp>T</stp>
        <tr r="H23" s="1"/>
      </tp>
      <tp t="s">
        <v/>
        <stp/>
        <stp>ContractData</stp>
        <stp>S.FLEX</stp>
        <stp>High</stp>
        <stp/>
        <stp>T</stp>
        <tr r="H193" s="1"/>
      </tp>
      <tp t="s">
        <v/>
        <stp/>
        <stp>ContractData</stp>
        <stp>S.KLAC</stp>
        <stp>High</stp>
        <stp/>
        <stp>T</stp>
        <tr r="H271" s="1"/>
      </tp>
      <tp>
        <v>0</v>
        <stp/>
        <stp>ContractData</stp>
        <stp>S.PYPL</stp>
        <stp>NetLastTrade</stp>
        <stp/>
        <stp>T</stp>
        <tr r="D385" s="1"/>
      </tp>
      <tp t="s">
        <v/>
        <stp/>
        <stp>ContractData</stp>
        <stp>S.ILMN</stp>
        <stp>High</stp>
        <stp/>
        <stp>T</stp>
        <tr r="H245" s="1"/>
      </tp>
      <tp t="s">
        <v/>
        <stp/>
        <stp>ContractData</stp>
        <stp>S.ALLE</stp>
        <stp>High</stp>
        <stp/>
        <stp>T</stp>
        <tr r="H25" s="1"/>
      </tp>
      <tp>
        <v>6947574.8629968604</v>
        <stp/>
        <stp>StudyData</stp>
        <stp>S.CARR</stp>
        <stp>MA</stp>
        <stp>InputChoice=Vol,MAType=Sim,Period=21</stp>
        <stp>MA</stp>
        <stp>D</stp>
        <stp>-1</stp>
        <stp>all</stp>
        <stp/>
        <stp/>
        <stp/>
        <stp>T</stp>
        <tr r="O76" s="1"/>
      </tp>
      <tp>
        <v>973028.56930619106</v>
        <stp/>
        <stp>StudyData</stp>
        <stp>S.NTRS</stp>
        <stp>MA</stp>
        <stp>InputChoice=Vol,MAType=Sim,Period=21</stp>
        <stp>MA</stp>
        <stp>D</stp>
        <stp>-1</stp>
        <stp>all</stp>
        <stp/>
        <stp/>
        <stp/>
        <stp>T</stp>
        <tr r="O340" s="1"/>
      </tp>
      <tp>
        <v>8271204.1056169504</v>
        <stp/>
        <stp>StudyData</stp>
        <stp>S.VTRS</stp>
        <stp>MA</stp>
        <stp>InputChoice=Vol,MAType=Sim,Period=21</stp>
        <stp>MA</stp>
        <stp>D</stp>
        <stp>-1</stp>
        <stp>all</stp>
        <stp/>
        <stp/>
        <stp/>
        <stp>T</stp>
        <tr r="O478" s="1"/>
      </tp>
      <tp>
        <v>10214705.46696152</v>
        <stp/>
        <stp>StudyData</stp>
        <stp>S.CPRT</stp>
        <stp>MA</stp>
        <stp>InputChoice=Vol,MAType=Sim,Period=21</stp>
        <stp>MA</stp>
        <stp>D</stp>
        <stp>-1</stp>
        <stp>all</stp>
        <stp/>
        <stp/>
        <stp/>
        <stp>T</stp>
        <tr r="O112" s="1"/>
      </tp>
      <tp>
        <v>1407914.3294775721</v>
        <stp/>
        <stp>StudyData</stp>
        <stp>S.CHRW</stp>
        <stp>MA</stp>
        <stp>InputChoice=Vol,MAType=Sim,Period=21</stp>
        <stp>MA</stp>
        <stp>D</stp>
        <stp>-1</stp>
        <stp>all</stp>
        <stp/>
        <stp/>
        <stp/>
        <stp>T</stp>
        <tr r="O90" s="1"/>
      </tp>
      <tp>
        <v>567379.85894814297</v>
        <stp/>
        <stp>StudyData</stp>
        <stp>S.ZBRA</stp>
        <stp>MA</stp>
        <stp>InputChoice=Vol,MAType=Sim,Period=21</stp>
        <stp>MA</stp>
        <stp>D</stp>
        <stp>-1</stp>
        <stp>all</stp>
        <stp/>
        <stp/>
        <stp/>
        <stp>T</stp>
        <tr r="O503" s="1"/>
      </tp>
      <tp>
        <v>1552218.8792480479</v>
        <stp/>
        <stp>StudyData</stp>
        <stp>S.GNRC</stp>
        <stp>MA</stp>
        <stp>InputChoice=Vol,MAType=Sim,Period=21</stp>
        <stp>MA</stp>
        <stp>D</stp>
        <stp>-1</stp>
        <stp>all</stp>
        <stp/>
        <stp/>
        <stp/>
        <stp>T</stp>
        <tr r="O211" s="1"/>
      </tp>
      <tp>
        <v>1933482.8688803341</v>
        <stp/>
        <stp>StudyData</stp>
        <stp>S.CBRE</stp>
        <stp>MA</stp>
        <stp>InputChoice=Vol,MAType=Sim,Period=21</stp>
        <stp>MA</stp>
        <stp>D</stp>
        <stp>-1</stp>
        <stp>all</stp>
        <stp/>
        <stp/>
        <stp/>
        <stp>T</stp>
        <tr r="O81" s="1"/>
      </tp>
      <tp>
        <v>2383379.4641097202</v>
        <stp/>
        <stp>StudyData</stp>
        <stp>S.ISRG</stp>
        <stp>MA</stp>
        <stp>InputChoice=Vol,MAType=Sim,Period=21</stp>
        <stp>MA</stp>
        <stp>D</stp>
        <stp>-1</stp>
        <stp>all</stp>
        <stp/>
        <stp/>
        <stp/>
        <stp>T</stp>
        <tr r="O254" s="1"/>
      </tp>
      <tp>
        <v>1361104.940560953</v>
        <stp/>
        <stp>StudyData</stp>
        <stp>S.FERG</stp>
        <stp>MA</stp>
        <stp>InputChoice=Vol,MAType=Sim,Period=21</stp>
        <stp>MA</stp>
        <stp>D</stp>
        <stp>-1</stp>
        <stp>all</stp>
        <stp/>
        <stp/>
        <stp/>
        <stp>T</stp>
        <tr r="O186" s="1"/>
      </tp>
      <tp>
        <v>2241966.8135788571</v>
        <stp/>
        <stp>StudyData</stp>
        <stp>S.EVRG</stp>
        <stp>MA</stp>
        <stp>InputChoice=Vol,MAType=Sim,Period=21</stp>
        <stp>MA</stp>
        <stp>D</stp>
        <stp>-1</stp>
        <stp>all</stp>
        <stp/>
        <stp/>
        <stp/>
        <stp>T</stp>
        <tr r="O171" s="1"/>
      </tp>
      <tp>
        <v>6288518.8103708597</v>
        <stp/>
        <stp>StudyData</stp>
        <stp>S.VMRK</stp>
        <stp>MA</stp>
        <stp>InputChoice=Vol,MAType=Sim,Period=21</stp>
        <stp>MA</stp>
        <stp>D</stp>
        <stp>-1</stp>
        <stp>all</stp>
        <stp/>
        <stp/>
        <stp/>
        <stp>T</stp>
        <tr r="T471" s="1"/>
        <tr r="O471" s="1"/>
      </tp>
      <tp t="s">
        <v/>
        <stp/>
        <stp>ContractData</stp>
        <stp>S.ADM</stp>
        <stp>Open</stp>
        <stp/>
        <stp>T</stp>
        <tr r="G11" s="1"/>
      </tp>
      <tp t="s">
        <v/>
        <stp/>
        <stp>ContractData</stp>
        <stp>S.ADI</stp>
        <stp>Open</stp>
        <stp/>
        <stp>T</stp>
        <tr r="G10" s="1"/>
      </tp>
      <tp t="s">
        <v/>
        <stp/>
        <stp>ContractData</stp>
        <stp>S.ADP</stp>
        <stp>Open</stp>
        <stp/>
        <stp>T</stp>
        <tr r="G12" s="1"/>
      </tp>
      <tp t="s">
        <v/>
        <stp/>
        <stp>ContractData</stp>
        <stp>S.AEE</stp>
        <stp>Open</stp>
        <stp/>
        <stp>T</stp>
        <tr r="G14" s="1"/>
      </tp>
      <tp t="s">
        <v/>
        <stp/>
        <stp>ContractData</stp>
        <stp>S.AES</stp>
        <stp>Open</stp>
        <stp/>
        <stp>T</stp>
        <tr r="G16" s="1"/>
      </tp>
      <tp t="s">
        <v/>
        <stp/>
        <stp>ContractData</stp>
        <stp>S.AEP</stp>
        <stp>Open</stp>
        <stp/>
        <stp>T</stp>
        <tr r="G15" s="1"/>
      </tp>
      <tp t="s">
        <v/>
        <stp/>
        <stp>ContractData</stp>
        <stp>S.AFL</stp>
        <stp>Open</stp>
        <stp/>
        <stp>T</stp>
        <tr r="G17" s="1"/>
      </tp>
      <tp t="s">
        <v/>
        <stp/>
        <stp>ContractData</stp>
        <stp>S.ABT</stp>
        <stp>Open</stp>
        <stp/>
        <stp>T</stp>
        <tr r="G6" s="1"/>
      </tp>
      <tp t="s">
        <v/>
        <stp/>
        <stp>ContractData</stp>
        <stp>S.ACN</stp>
        <stp>Open</stp>
        <stp/>
        <stp>T</stp>
        <tr r="G8" s="1"/>
      </tp>
      <tp t="s">
        <v/>
        <stp/>
        <stp>ContractData</stp>
        <stp>S.ALL</stp>
        <stp>Open</stp>
        <stp/>
        <stp>T</stp>
        <tr r="G24" s="1"/>
      </tp>
      <tp t="s">
        <v/>
        <stp/>
        <stp>ContractData</stp>
        <stp>S.ALB</stp>
        <stp>Open</stp>
        <stp/>
        <stp>T</stp>
        <tr r="G22" s="1"/>
      </tp>
      <tp>
        <v>0</v>
        <stp/>
        <stp>ContractData</stp>
        <stp>S.SJM</stp>
        <stp>NetLastTrade</stp>
        <stp/>
        <stp>T</stp>
        <tr r="D407" s="1"/>
      </tp>
      <tp t="s">
        <v/>
        <stp/>
        <stp>ContractData</stp>
        <stp>S.AMD</stp>
        <stp>Open</stp>
        <stp/>
        <stp>T</stp>
        <tr r="G28" s="1"/>
      </tp>
      <tp t="s">
        <v/>
        <stp/>
        <stp>ContractData</stp>
        <stp>S.AME</stp>
        <stp>Open</stp>
        <stp/>
        <stp>T</stp>
        <tr r="G29" s="1"/>
      </tp>
      <tp t="s">
        <v/>
        <stp/>
        <stp>ContractData</stp>
        <stp>S.FTV</stp>
        <stp>High</stp>
        <stp/>
        <stp>T</stp>
        <tr r="H199" s="1"/>
      </tp>
      <tp t="s">
        <v/>
        <stp/>
        <stp>ContractData</stp>
        <stp>S.AMT</stp>
        <stp>Open</stp>
        <stp/>
        <stp>T</stp>
        <tr r="G32" s="1"/>
      </tp>
      <tp t="s">
        <v/>
        <stp/>
        <stp>ContractData</stp>
        <stp>S.AMP</stp>
        <stp>Open</stp>
        <stp/>
        <stp>T</stp>
        <tr r="G31" s="1"/>
      </tp>
      <tp t="s">
        <v/>
        <stp/>
        <stp>ContractData</stp>
        <stp>S.AON</stp>
        <stp>Open</stp>
        <stp/>
        <stp>T</stp>
        <tr r="G35" s="1"/>
      </tp>
      <tp>
        <v>0</v>
        <stp/>
        <stp>ContractData</stp>
        <stp>S.SHW</stp>
        <stp>NetLastTrade</stp>
        <stp/>
        <stp>T</stp>
        <tr r="D406" s="1"/>
      </tp>
      <tp t="s">
        <v/>
        <stp/>
        <stp>ContractData</stp>
        <stp>S.AOS</stp>
        <stp>Open</stp>
        <stp/>
        <stp>T</stp>
        <tr r="G36" s="1"/>
      </tp>
      <tp t="s">
        <v/>
        <stp/>
        <stp>ContractData</stp>
        <stp>S.AIG</stp>
        <stp>Open</stp>
        <stp/>
        <stp>T</stp>
        <tr r="G18" s="1"/>
      </tp>
      <tp>
        <v>0</v>
        <stp/>
        <stp>ContractData</stp>
        <stp>S.SNA</stp>
        <stp>NetLastTrade</stp>
        <stp/>
        <stp>T</stp>
        <tr r="D410" s="1"/>
      </tp>
      <tp t="s">
        <v/>
        <stp/>
        <stp>ContractData</stp>
        <stp>S.AIZ</stp>
        <stp>Open</stp>
        <stp/>
        <stp>T</stp>
        <tr r="G19" s="1"/>
      </tp>
      <tp t="s">
        <v/>
        <stp/>
        <stp>ContractData</stp>
        <stp>S.AJG</stp>
        <stp>Open</stp>
        <stp/>
        <stp>T</stp>
        <tr r="G20" s="1"/>
      </tp>
      <tp>
        <v>0</v>
        <stp/>
        <stp>ContractData</stp>
        <stp>S.SLB</stp>
        <stp>NetLastTrade</stp>
        <stp/>
        <stp>T</stp>
        <tr r="D408" s="1"/>
      </tp>
      <tp t="s">
        <v/>
        <stp/>
        <stp>ContractData</stp>
        <stp>S.FRT</stp>
        <stp>High</stp>
        <stp/>
        <stp>T</stp>
        <tr r="H196" s="1"/>
      </tp>
      <tp t="s">
        <v/>
        <stp/>
        <stp>ContractData</stp>
        <stp>S.ATO</stp>
        <stp>Open</stp>
        <stp/>
        <stp>T</stp>
        <tr r="G45" s="1"/>
      </tp>
      <tp>
        <v>0</v>
        <stp/>
        <stp>ContractData</stp>
        <stp>S.SRE</stp>
        <stp>NetLastTrade</stp>
        <stp/>
        <stp>T</stp>
        <tr r="D417" s="1"/>
      </tp>
      <tp t="s">
        <v/>
        <stp/>
        <stp>ContractData</stp>
        <stp>S.FOX</stp>
        <stp>High</stp>
        <stp/>
        <stp>T</stp>
        <tr r="H194" s="1"/>
      </tp>
      <tp t="s">
        <v/>
        <stp/>
        <stp>ContractData</stp>
        <stp>S.AVY</stp>
        <stp>Open</stp>
        <stp/>
        <stp>T</stp>
        <tr r="G47" s="1"/>
      </tp>
      <tp t="s">
        <v/>
        <stp/>
        <stp>ContractData</stp>
        <stp>S.AWK</stp>
        <stp>Open</stp>
        <stp/>
        <stp>T</stp>
        <tr r="G48" s="1"/>
      </tp>
      <tp>
        <v>0</v>
        <stp/>
        <stp>ContractData</stp>
        <stp>S.SPG</stp>
        <stp>NetLastTrade</stp>
        <stp/>
        <stp>T</stp>
        <tr r="D415" s="1"/>
      </tp>
      <tp t="s">
        <v/>
        <stp/>
        <stp>ContractData</stp>
        <stp>S.APO</stp>
        <stp>Open</stp>
        <stp/>
        <stp>T</stp>
        <tr r="G40" s="1"/>
      </tp>
      <tp>
        <v>0</v>
        <stp/>
        <stp>ContractData</stp>
        <stp>S.SWK</stp>
        <stp>NetLastTrade</stp>
        <stp/>
        <stp>T</stp>
        <tr r="D424" s="1"/>
      </tp>
      <tp t="s">
        <v/>
        <stp/>
        <stp>ContractData</stp>
        <stp>S.APH</stp>
        <stp>Open</stp>
        <stp/>
        <stp>T</stp>
        <tr r="G39" s="1"/>
      </tp>
      <tp t="s">
        <v/>
        <stp/>
        <stp>ContractData</stp>
        <stp>S.APD</stp>
        <stp>Open</stp>
        <stp/>
        <stp>T</stp>
        <tr r="G38" s="1"/>
      </tp>
      <tp t="s">
        <v/>
        <stp/>
        <stp>ContractData</stp>
        <stp>S.APA</stp>
        <stp>Open</stp>
        <stp/>
        <stp>T</stp>
        <tr r="G37" s="1"/>
      </tp>
      <tp t="s">
        <v/>
        <stp/>
        <stp>ContractData</stp>
        <stp>S.FIX</stp>
        <stp>High</stp>
        <stp/>
        <stp>T</stp>
        <tr r="H192" s="1"/>
      </tp>
      <tp t="s">
        <v/>
        <stp/>
        <stp>ContractData</stp>
        <stp>S.APP</stp>
        <stp>Open</stp>
        <stp/>
        <stp>T</stp>
        <tr r="G41" s="1"/>
      </tp>
      <tp t="s">
        <v/>
        <stp/>
        <stp>ContractData</stp>
        <stp>S.FIS</stp>
        <stp>High</stp>
        <stp/>
        <stp>T</stp>
        <tr r="H189" s="1"/>
      </tp>
      <tp t="s">
        <v/>
        <stp/>
        <stp>ContractData</stp>
        <stp>S.ARE</stp>
        <stp>Open</stp>
        <stp/>
        <stp>T</stp>
        <tr r="G43" s="1"/>
      </tp>
      <tp>
        <v>0</v>
        <stp/>
        <stp>ContractData</stp>
        <stp>S.STE</stp>
        <stp>NetLastTrade</stp>
        <stp/>
        <stp>T</stp>
        <tr r="D418" s="1"/>
      </tp>
      <tp>
        <v>0</v>
        <stp/>
        <stp>ContractData</stp>
        <stp>S.STZ</stp>
        <stp>NetLastTrade</stp>
        <stp/>
        <stp>T</stp>
        <tr r="D422" s="1"/>
      </tp>
      <tp>
        <v>0</v>
        <stp/>
        <stp>ContractData</stp>
        <stp>S.STX</stp>
        <stp>NetLastTrade</stp>
        <stp/>
        <stp>T</stp>
        <tr r="D421" s="1"/>
      </tp>
      <tp>
        <v>0</v>
        <stp/>
        <stp>ContractData</stp>
        <stp>S.STT</stp>
        <stp>NetLastTrade</stp>
        <stp/>
        <stp>T</stp>
        <tr r="D420" s="1"/>
      </tp>
      <tp t="s">
        <v/>
        <stp/>
        <stp>ContractData</stp>
        <stp>S.FDX</stp>
        <stp>High</stp>
        <stp/>
        <stp>T</stp>
        <tr r="H183" s="1"/>
      </tp>
      <tp t="s">
        <v/>
        <stp/>
        <stp>ContractData</stp>
        <stp>S.FDS</stp>
        <stp>High</stp>
        <stp/>
        <stp>T</stp>
        <tr r="H182" s="1"/>
      </tp>
      <tp>
        <v>0</v>
        <stp/>
        <stp>ContractData</stp>
        <stp>S.SYK</stp>
        <stp>NetLastTrade</stp>
        <stp/>
        <stp>T</stp>
        <tr r="D427" s="1"/>
      </tp>
      <tp>
        <v>0</v>
        <stp/>
        <stp>ContractData</stp>
        <stp>S.SYF</stp>
        <stp>NetLastTrade</stp>
        <stp/>
        <stp>T</stp>
        <tr r="D426" s="1"/>
      </tp>
      <tp>
        <v>0</v>
        <stp/>
        <stp>ContractData</stp>
        <stp>S.SYY</stp>
        <stp>NetLastTrade</stp>
        <stp/>
        <stp>T</stp>
        <tr r="D428" s="1"/>
      </tp>
      <tp t="s">
        <v/>
        <stp/>
        <stp>ContractData</stp>
        <stp>S.AXP</stp>
        <stp>Open</stp>
        <stp/>
        <stp>T</stp>
        <tr r="G50" s="1"/>
      </tp>
      <tp t="s">
        <v/>
        <stp/>
        <stp>ContractData</stp>
        <stp>S.AZO</stp>
        <stp>Open</stp>
        <stp/>
        <stp>T</stp>
        <tr r="G51" s="1"/>
      </tp>
      <tp t="s">
        <v/>
        <stp/>
        <stp>ContractData</stp>
        <stp>S.FCX</stp>
        <stp>High</stp>
        <stp/>
        <stp>T</stp>
        <tr r="H181" s="1"/>
      </tp>
      <tp>
        <v>10035.577869999999</v>
        <stp/>
        <stp>ContractData</stp>
        <stp>S.ECHO</stp>
        <stp>T_CVol</stp>
        <stp/>
        <stp>T</stp>
        <tr r="N153" s="1"/>
      </tp>
      <tp>
        <v>424.14511199999998</v>
        <stp/>
        <stp>ContractData</stp>
        <stp>S.FICO</stp>
        <stp>T_CVol</stp>
        <stp/>
        <stp>T</stp>
        <tr r="N188" s="1"/>
      </tp>
      <tp>
        <v>214514.08828699999</v>
        <stp/>
        <stp>ContractData</stp>
        <stp>S.AVGO</stp>
        <stp>T_CVol</stp>
        <stp/>
        <stp>T</stp>
        <tr r="N46" s="1"/>
      </tp>
      <tp>
        <v>3538.6451699999998</v>
        <stp/>
        <stp>ContractData</stp>
        <stp>S.GE</stp>
        <stp>T_CVol</stp>
        <stp/>
        <stp>T</stp>
        <tr r="N202" s="1"/>
      </tp>
      <tp>
        <v>2192.3748949999999</v>
        <stp/>
        <stp>ContractData</stp>
        <stp>S.FE</stp>
        <stp>T_CVol</stp>
        <stp/>
        <stp>T</stp>
        <tr r="N185" s="1"/>
      </tp>
      <tp>
        <v>175.71446299999999</v>
        <stp/>
        <stp>ContractData</stp>
        <stp>S.DE</stp>
        <stp>T_CVol</stp>
        <stp/>
        <stp>T</stp>
        <tr r="N132" s="1"/>
      </tp>
      <tp>
        <v>390756.17869500001</v>
        <stp/>
        <stp>ContractData</stp>
        <stp>S.BE</stp>
        <stp>T_CVol</stp>
        <stp/>
        <stp>T</stp>
        <tr r="N58" s="1"/>
      </tp>
      <tp>
        <v>26090.994269999999</v>
        <stp/>
        <stp>ContractData</stp>
        <stp>S.CSCO</stp>
        <stp>T_CVol</stp>
        <stp/>
        <stp>T</stp>
        <tr r="N118" s="1"/>
      </tp>
      <tp>
        <v>137.53752499999999</v>
        <stp/>
        <stp>ContractData</stp>
        <stp>S.TSCO</stp>
        <stp>T_CVol</stp>
        <stp/>
        <stp>T</stp>
        <tr r="N447" s="1"/>
      </tp>
      <tp>
        <v>10909.565514</v>
        <stp/>
        <stp>ContractData</stp>
        <stp>S.TTWO</stp>
        <stp>T_CVol</stp>
        <stp/>
        <stp>T</stp>
        <tr r="N451" s="1"/>
      </tp>
      <tp>
        <v>21.800999999999998</v>
        <stp/>
        <stp>ContractData</stp>
        <stp>S.VLTO</stp>
        <stp>T_CVol</stp>
        <stp/>
        <stp>T</stp>
        <tr r="N469" s="1"/>
      </tp>
      <tp t="s">
        <v/>
        <stp/>
        <stp>ContractData</stp>
        <stp>S.TMUS</stp>
        <stp>High</stp>
        <stp/>
        <stp>T</stp>
        <tr r="H440" s="1"/>
      </tp>
      <tp t="s">
        <v/>
        <stp/>
        <stp>ContractData</stp>
        <stp>S.VMRK</stp>
        <stp>High</stp>
        <stp/>
        <stp>T</stp>
        <tr r="H471" s="1"/>
      </tp>
      <tp>
        <v>0</v>
        <stp/>
        <stp>ContractData</stp>
        <stp>S.AXON</stp>
        <stp>NetLastTrade</stp>
        <stp/>
        <stp>T</stp>
        <tr r="D49" s="1"/>
      </tp>
      <tp>
        <v>0</v>
        <stp/>
        <stp>ContractData</stp>
        <stp>S.DXCM</stp>
        <stp>NetLastTrade</stp>
        <stp/>
        <stp>T</stp>
        <tr r="D151" s="1"/>
      </tp>
      <tp t="s">
        <v/>
        <stp/>
        <stp>ContractData</stp>
        <stp>S.AMZN</stp>
        <stp>High</stp>
        <stp/>
        <stp>T</stp>
        <tr r="H33" s="1"/>
      </tp>
      <tp t="s">
        <v/>
        <stp/>
        <stp>ContractData</stp>
        <stp>S.AMGN</stp>
        <stp>High</stp>
        <stp/>
        <stp>T</stp>
        <tr r="H30" s="1"/>
      </tp>
      <tp t="s">
        <v/>
        <stp/>
        <stp>ContractData</stp>
        <stp>S.SMCI</stp>
        <stp>High</stp>
        <stp/>
        <stp>T</stp>
        <tr r="H409" s="1"/>
      </tp>
      <tp t="s">
        <v/>
        <stp/>
        <stp>ContractData</stp>
        <stp>S.AMCR</stp>
        <stp>High</stp>
        <stp/>
        <stp>T</stp>
        <tr r="H27" s="1"/>
      </tp>
      <tp t="s">
        <v/>
        <stp/>
        <stp>ContractData</stp>
        <stp>S.AMAT</stp>
        <stp>High</stp>
        <stp/>
        <stp>T</stp>
        <tr r="H26" s="1"/>
      </tp>
      <tp>
        <v>0</v>
        <stp/>
        <stp>ContractData</stp>
        <stp>S.NXPI</stp>
        <stp>NetLastTrade</stp>
        <stp/>
        <stp>T</stp>
        <tr r="D346" s="1"/>
      </tp>
      <tp>
        <v>0</v>
        <stp/>
        <stp>ContractData</stp>
        <stp>S.EXPD</stp>
        <stp>NetLastTrade</stp>
        <stp/>
        <stp>T</stp>
        <tr r="D175" s="1"/>
      </tp>
      <tp>
        <v>0</v>
        <stp/>
        <stp>ContractData</stp>
        <stp>S.EXPE</stp>
        <stp>NetLastTrade</stp>
        <stp/>
        <stp>T</stp>
        <tr r="D176" s="1"/>
      </tp>
      <tp>
        <v>1879</v>
        <stp/>
        <stp>ContractData</stp>
        <stp>S.L</stp>
        <stp>T_CVol</stp>
        <stp/>
        <stp>T</stp>
        <tr r="N277" s="1"/>
      </tp>
      <tp>
        <v>9586878.7914114799</v>
        <stp/>
        <stp>StudyData</stp>
        <stp>S.MNST</stp>
        <stp>MA</stp>
        <stp>InputChoice=Vol,MAType=Sim,Period=21</stp>
        <stp>MA</stp>
        <stp>D</stp>
        <stp>-1</stp>
        <stp>all</stp>
        <stp/>
        <stp/>
        <stp/>
        <stp>T</stp>
        <tr r="O311" s="1"/>
      </tp>
      <tp>
        <v>2321268.3119911002</v>
        <stp/>
        <stp>StudyData</stp>
        <stp>S.COST</stp>
        <stp>MA</stp>
        <stp>InputChoice=Vol,MAType=Sim,Period=21</stp>
        <stp>MA</stp>
        <stp>D</stp>
        <stp>-1</stp>
        <stp>all</stp>
        <stp/>
        <stp/>
        <stp/>
        <stp>T</stp>
        <tr r="O110" s="1"/>
      </tp>
      <tp>
        <v>6702481.42968491</v>
        <stp/>
        <stp>StudyData</stp>
        <stp>S.FAST</stp>
        <stp>MA</stp>
        <stp>InputChoice=Vol,MAType=Sim,Period=21</stp>
        <stp>MA</stp>
        <stp>D</stp>
        <stp>-1</stp>
        <stp>all</stp>
        <stp/>
        <stp/>
        <stp/>
        <stp>T</stp>
        <tr r="O180" s="1"/>
      </tp>
      <tp>
        <v>2039033.7647344279</v>
        <stp/>
        <stp>StudyData</stp>
        <stp>S.ROST</stp>
        <stp>MA</stp>
        <stp>InputChoice=Vol,MAType=Sim,Period=21</stp>
        <stp>MA</stp>
        <stp>D</stp>
        <stp>-1</stp>
        <stp>all</stp>
        <stp/>
        <stp/>
        <stp/>
        <stp>T</stp>
        <tr r="O399" s="1"/>
      </tp>
      <tp>
        <v>7201661.7452342901</v>
        <stp/>
        <stp>StudyData</stp>
        <stp>S.FISV</stp>
        <stp>MA</stp>
        <stp>InputChoice=Vol,MAType=Sim,Period=21</stp>
        <stp>MA</stp>
        <stp>D</stp>
        <stp>-1</stp>
        <stp>all</stp>
        <stp/>
        <stp/>
        <stp/>
        <stp>T</stp>
        <tr r="O190" s="1"/>
      </tp>
      <tp>
        <v>743359.91133181006</v>
        <stp/>
        <stp>StudyData</stp>
        <stp>S.CASY</stp>
        <stp>MA</stp>
        <stp>InputChoice=Vol,MAType=Sim,Period=21</stp>
        <stp>MA</stp>
        <stp>D</stp>
        <stp>-1</stp>
        <stp>all</stp>
        <stp/>
        <stp/>
        <stp/>
        <stp>T</stp>
        <tr r="O77" s="1"/>
      </tp>
      <tp>
        <v>4606034.4499063296</v>
        <stp/>
        <stp>StudyData</stp>
        <stp>S.NWSA</stp>
        <stp>MA</stp>
        <stp>InputChoice=Vol,MAType=Sim,Period=21</stp>
        <stp>MA</stp>
        <stp>D</stp>
        <stp>-1</stp>
        <stp>all</stp>
        <stp/>
        <stp/>
        <stp/>
        <stp>T</stp>
        <tr r="O345" s="1"/>
      </tp>
      <tp>
        <v>2691151.5762936198</v>
        <stp/>
        <stp>StudyData</stp>
        <stp>S.MRSH</stp>
        <stp>MA</stp>
        <stp>InputChoice=Vol,MAType=Sim,Period=21</stp>
        <stp>MA</stp>
        <stp>D</stp>
        <stp>-1</stp>
        <stp>all</stp>
        <stp/>
        <stp/>
        <stp/>
        <stp>T</stp>
        <tr r="O318" s="1"/>
      </tp>
      <tp>
        <v>6087539.94173548</v>
        <stp/>
        <stp>StudyData</stp>
        <stp>S.CTSH</stp>
        <stp>MA</stp>
        <stp>InputChoice=Vol,MAType=Sim,Period=21</stp>
        <stp>MA</stp>
        <stp>D</stp>
        <stp>-1</stp>
        <stp>all</stp>
        <stp/>
        <stp/>
        <stp/>
        <stp>T</stp>
        <tr r="O122" s="1"/>
      </tp>
      <tp>
        <v>3891568.9687941899</v>
        <stp/>
        <stp>StudyData</stp>
        <stp>S.DASH</stp>
        <stp>MA</stp>
        <stp>InputChoice=Vol,MAType=Sim,Period=21</stp>
        <stp>MA</stp>
        <stp>D</stp>
        <stp>-1</stp>
        <stp>all</stp>
        <stp/>
        <stp/>
        <stp/>
        <stp>T</stp>
        <tr r="O129" s="1"/>
      </tp>
      <tp>
        <v>2442630.4487818601</v>
        <stp/>
        <stp>StudyData</stp>
        <stp>S.ADSK</stp>
        <stp>MA</stp>
        <stp>InputChoice=Vol,MAType=Sim,Period=21</stp>
        <stp>MA</stp>
        <stp>D</stp>
        <stp>-1</stp>
        <stp>all</stp>
        <stp/>
        <stp/>
        <stp/>
        <stp>T</stp>
        <tr r="O13" s="1"/>
      </tp>
      <tp>
        <v>1214175.5527108579</v>
        <stp/>
        <stp>StudyData</stp>
        <stp>S.VRSK</stp>
        <stp>MA</stp>
        <stp>InputChoice=Vol,MAType=Sim,Period=21</stp>
        <stp>MA</stp>
        <stp>D</stp>
        <stp>-1</stp>
        <stp>all</stp>
        <stp/>
        <stp/>
        <stp/>
        <stp>T</stp>
        <tr r="O472" s="1"/>
      </tp>
      <tp>
        <v>357595.032412</v>
        <stp/>
        <stp>StudyData</stp>
        <stp>S.NDSN</stp>
        <stp>MA</stp>
        <stp>InputChoice=Vol,MAType=Sim,Period=21</stp>
        <stp>MA</stp>
        <stp>D</stp>
        <stp>-1</stp>
        <stp>all</stp>
        <stp/>
        <stp/>
        <stp/>
        <stp>T</stp>
        <tr r="O329" s="1"/>
      </tp>
      <tp>
        <v>737085.11785228597</v>
        <stp/>
        <stp>StudyData</stp>
        <stp>S.VRSN</stp>
        <stp>MA</stp>
        <stp>InputChoice=Vol,MAType=Sim,Period=21</stp>
        <stp>MA</stp>
        <stp>D</stp>
        <stp>-1</stp>
        <stp>all</stp>
        <stp/>
        <stp/>
        <stp/>
        <stp>T</stp>
        <tr r="O473" s="1"/>
      </tp>
      <tp>
        <v>0</v>
        <stp/>
        <stp>ContractData</stp>
        <stp>S.RCL</stp>
        <stp>NetLastTrade</stp>
        <stp/>
        <stp>T</stp>
        <tr r="D388" s="1"/>
      </tp>
      <tp>
        <v>0</v>
        <stp/>
        <stp>ContractData</stp>
        <stp>S.REG</stp>
        <stp>NetLastTrade</stp>
        <stp/>
        <stp>T</stp>
        <tr r="D390" s="1"/>
      </tp>
      <tp>
        <v>0</v>
        <stp/>
        <stp>ContractData</stp>
        <stp>S.RJF</stp>
        <stp>NetLastTrade</stp>
        <stp/>
        <stp>T</stp>
        <tr r="D393" s="1"/>
      </tp>
      <tp t="s">
        <v/>
        <stp/>
        <stp>ContractData</stp>
        <stp>S.GWW</stp>
        <stp>High</stp>
        <stp/>
        <stp>T</stp>
        <tr r="H218" s="1"/>
      </tp>
      <tp>
        <v>0</v>
        <stp/>
        <stp>ContractData</stp>
        <stp>S.ROL</stp>
        <stp>NetLastTrade</stp>
        <stp/>
        <stp>T</stp>
        <tr r="D397" s="1"/>
      </tp>
      <tp>
        <v>0</v>
        <stp/>
        <stp>ContractData</stp>
        <stp>S.ROK</stp>
        <stp>NetLastTrade</stp>
        <stp/>
        <stp>T</stp>
        <tr r="D396" s="1"/>
      </tp>
      <tp>
        <v>0</v>
        <stp/>
        <stp>ContractData</stp>
        <stp>S.ROP</stp>
        <stp>NetLastTrade</stp>
        <stp/>
        <stp>T</stp>
        <tr r="D398" s="1"/>
      </tp>
      <tp t="s">
        <v/>
        <stp/>
        <stp>ContractData</stp>
        <stp>S.GPN</stp>
        <stp>High</stp>
        <stp/>
        <stp>T</stp>
        <tr r="H215" s="1"/>
      </tp>
      <tp t="s">
        <v/>
        <stp/>
        <stp>ContractData</stp>
        <stp>S.GPC</stp>
        <stp>High</stp>
        <stp/>
        <stp>T</stp>
        <tr r="H214" s="1"/>
      </tp>
      <tp>
        <v>0</v>
        <stp/>
        <stp>ContractData</stp>
        <stp>S.RMD</stp>
        <stp>NetLastTrade</stp>
        <stp/>
        <stp>T</stp>
        <tr r="D395" s="1"/>
      </tp>
      <tp>
        <v>0</v>
        <stp/>
        <stp>ContractData</stp>
        <stp>S.RSG</stp>
        <stp>NetLastTrade</stp>
        <stp/>
        <stp>T</stp>
        <tr r="D400" s="1"/>
      </tp>
      <tp t="s">
        <v/>
        <stp/>
        <stp>ContractData</stp>
        <stp>S.GLW</stp>
        <stp>High</stp>
        <stp/>
        <stp>T</stp>
        <tr r="H209" s="1"/>
      </tp>
      <tp t="s">
        <v/>
        <stp/>
        <stp>ContractData</stp>
        <stp>S.GIS</stp>
        <stp>High</stp>
        <stp/>
        <stp>T</stp>
        <tr r="H207" s="1"/>
      </tp>
      <tp>
        <v>0</v>
        <stp/>
        <stp>ContractData</stp>
        <stp>S.RTX</stp>
        <stp>NetLastTrade</stp>
        <stp/>
        <stp>T</stp>
        <tr r="D401" s="1"/>
      </tp>
      <tp t="s">
        <v/>
        <stp/>
        <stp>ContractData</stp>
        <stp>S.GEN</stp>
        <stp>High</stp>
        <stp/>
        <stp>T</stp>
        <tr r="H204" s="1"/>
      </tp>
      <tp t="s">
        <v/>
        <stp/>
        <stp>ContractData</stp>
        <stp>S.GEV</stp>
        <stp>High</stp>
        <stp/>
        <stp>T</stp>
        <tr r="H205" s="1"/>
      </tp>
      <tp t="s">
        <v/>
        <stp/>
        <stp>ContractData</stp>
        <stp>S.NDSN</stp>
        <stp>T_CVol</stp>
        <stp/>
        <stp>T</stp>
        <tr r="N329" s="1"/>
      </tp>
      <tp>
        <v>7233.0016020000003</v>
        <stp/>
        <stp>ContractData</stp>
        <stp>S.ILMN</stp>
        <stp>T_CVol</stp>
        <stp/>
        <stp>T</stp>
        <tr r="N245" s="1"/>
      </tp>
      <tp t="s">
        <v/>
        <stp/>
        <stp>ContractData</stp>
        <stp>S.ZBH</stp>
        <stp>PerCentNetLastTrade</stp>
        <stp/>
        <stp>T</stp>
        <tr r="E502" s="1"/>
      </tp>
      <tp t="s">
        <v/>
        <stp/>
        <stp>ContractData</stp>
        <stp>S.ZTS</stp>
        <stp>PerCentNetLastTrade</stp>
        <stp/>
        <stp>T</stp>
        <tr r="E504" s="1"/>
      </tp>
      <tp>
        <v>9643.5069999999996</v>
        <stp/>
        <stp>ContractData</stp>
        <stp>S.HBAN</stp>
        <stp>T_CVol</stp>
        <stp/>
        <stp>T</stp>
        <tr r="N221" s="1"/>
      </tp>
      <tp t="s">
        <v/>
        <stp/>
        <stp>ContractData</stp>
        <stp>S.YUM</stp>
        <stp>PerCentNetLastTrade</stp>
        <stp/>
        <stp>T</stp>
        <tr r="E501" s="1"/>
      </tp>
      <tp t="s">
        <v/>
        <stp/>
        <stp>ContractData</stp>
        <stp>S.XOM</stp>
        <stp>PerCentNetLastTrade</stp>
        <stp/>
        <stp>T</stp>
        <tr r="E498" s="1"/>
      </tp>
      <tp t="s">
        <v/>
        <stp/>
        <stp>ContractData</stp>
        <stp>S.XEL</stp>
        <stp>PerCentNetLastTrade</stp>
        <stp/>
        <stp>T</stp>
        <tr r="E497" s="1"/>
      </tp>
      <tp t="s">
        <v/>
        <stp/>
        <stp>ContractData</stp>
        <stp>S.XYL</stp>
        <stp>PerCentNetLastTrade</stp>
        <stp/>
        <stp>T</stp>
        <tr r="E499" s="1"/>
      </tp>
      <tp t="s">
        <v/>
        <stp/>
        <stp>ContractData</stp>
        <stp>S.XYZ</stp>
        <stp>PerCentNetLastTrade</stp>
        <stp/>
        <stp>T</stp>
        <tr r="E500" s="1"/>
      </tp>
      <tp t="s">
        <v/>
        <stp/>
        <stp>ContractData</stp>
        <stp>S.WMB</stp>
        <stp>PerCentNetLastTrade</stp>
        <stp/>
        <stp>T</stp>
        <tr r="E489" s="1"/>
      </tp>
      <tp t="s">
        <v/>
        <stp/>
        <stp>ContractData</stp>
        <stp>S.WMT</stp>
        <stp>PerCentNetLastTrade</stp>
        <stp/>
        <stp>T</stp>
        <tr r="E490" s="1"/>
      </tp>
      <tp t="s">
        <v/>
        <stp/>
        <stp>ContractData</stp>
        <stp>S.WFC</stp>
        <stp>PerCentNetLastTrade</stp>
        <stp/>
        <stp>T</stp>
        <tr r="E487" s="1"/>
      </tp>
      <tp t="s">
        <v/>
        <stp/>
        <stp>ContractData</stp>
        <stp>S.WDC</stp>
        <stp>PerCentNetLastTrade</stp>
        <stp/>
        <stp>T</stp>
        <tr r="E484" s="1"/>
      </tp>
      <tp t="s">
        <v/>
        <stp/>
        <stp>ContractData</stp>
        <stp>S.WEC</stp>
        <stp>PerCentNetLastTrade</stp>
        <stp/>
        <stp>T</stp>
        <tr r="E485" s="1"/>
      </tp>
      <tp t="s">
        <v/>
        <stp/>
        <stp>ContractData</stp>
        <stp>S.WBD</stp>
        <stp>PerCentNetLastTrade</stp>
        <stp/>
        <stp>T</stp>
        <tr r="E482" s="1"/>
      </tp>
      <tp t="s">
        <v/>
        <stp/>
        <stp>ContractData</stp>
        <stp>S.WAB</stp>
        <stp>PerCentNetLastTrade</stp>
        <stp/>
        <stp>T</stp>
        <tr r="E480" s="1"/>
      </tp>
      <tp t="s">
        <v/>
        <stp/>
        <stp>ContractData</stp>
        <stp>S.WAT</stp>
        <stp>PerCentNetLastTrade</stp>
        <stp/>
        <stp>T</stp>
        <tr r="E481" s="1"/>
      </tp>
      <tp t="s">
        <v/>
        <stp/>
        <stp>ContractData</stp>
        <stp>S.WTW</stp>
        <stp>PerCentNetLastTrade</stp>
        <stp/>
        <stp>T</stp>
        <tr r="E494" s="1"/>
      </tp>
      <tp t="s">
        <v/>
        <stp/>
        <stp>ContractData</stp>
        <stp>S.WRB</stp>
        <stp>PerCentNetLastTrade</stp>
        <stp/>
        <stp>T</stp>
        <tr r="E491" s="1"/>
      </tp>
      <tp t="s">
        <v/>
        <stp/>
        <stp>ContractData</stp>
        <stp>S.WSM</stp>
        <stp>PerCentNetLastTrade</stp>
        <stp/>
        <stp>T</stp>
        <tr r="E492" s="1"/>
      </tp>
      <tp t="s">
        <v/>
        <stp/>
        <stp>ContractData</stp>
        <stp>S.WST</stp>
        <stp>PerCentNetLastTrade</stp>
        <stp/>
        <stp>T</stp>
        <tr r="E493" s="1"/>
      </tp>
      <tp t="s">
        <v/>
        <stp/>
        <stp>ContractData</stp>
        <stp>S.VLO</stp>
        <stp>PerCentNetLastTrade</stp>
        <stp/>
        <stp>T</stp>
        <tr r="E468" s="1"/>
      </tp>
      <tp t="s">
        <v/>
        <stp/>
        <stp>ContractData</stp>
        <stp>S.VMC</stp>
        <stp>PerCentNetLastTrade</stp>
        <stp/>
        <stp>T</stp>
        <tr r="E470" s="1"/>
      </tp>
      <tp t="s">
        <v/>
        <stp/>
        <stp>ContractData</stp>
        <stp>S.VTR</stp>
        <stp>PerCentNetLastTrade</stp>
        <stp/>
        <stp>T</stp>
        <tr r="E477" s="1"/>
      </tp>
      <tp t="s">
        <v/>
        <stp/>
        <stp>ContractData</stp>
        <stp>S.VRT</stp>
        <stp>PerCentNetLastTrade</stp>
        <stp/>
        <stp>T</stp>
        <tr r="E474" s="1"/>
      </tp>
      <tp t="s">
        <v/>
        <stp/>
        <stp>ContractData</stp>
        <stp>S.VST</stp>
        <stp>PerCentNetLastTrade</stp>
        <stp/>
        <stp>T</stp>
        <tr r="E476" s="1"/>
      </tp>
      <tp t="s">
        <v/>
        <stp/>
        <stp>ContractData</stp>
        <stp>S.UNH</stp>
        <stp>PerCentNetLastTrade</stp>
        <stp/>
        <stp>T</stp>
        <tr r="E460" s="1"/>
      </tp>
      <tp t="s">
        <v/>
        <stp/>
        <stp>ContractData</stp>
        <stp>S.UNP</stp>
        <stp>PerCentNetLastTrade</stp>
        <stp/>
        <stp>T</stp>
        <tr r="E461" s="1"/>
      </tp>
      <tp t="s">
        <v/>
        <stp/>
        <stp>ContractData</stp>
        <stp>S.UHS</stp>
        <stp>PerCentNetLastTrade</stp>
        <stp/>
        <stp>T</stp>
        <tr r="E458" s="1"/>
      </tp>
      <tp t="s">
        <v/>
        <stp/>
        <stp>ContractData</stp>
        <stp>S.UDR</stp>
        <stp>PerCentNetLastTrade</stp>
        <stp/>
        <stp>T</stp>
        <tr r="E457" s="1"/>
      </tp>
      <tp t="s">
        <v/>
        <stp/>
        <stp>ContractData</stp>
        <stp>S.UAL</stp>
        <stp>PerCentNetLastTrade</stp>
        <stp/>
        <stp>T</stp>
        <tr r="E455" s="1"/>
      </tp>
      <tp t="s">
        <v/>
        <stp/>
        <stp>ContractData</stp>
        <stp>S.URI</stp>
        <stp>PerCentNetLastTrade</stp>
        <stp/>
        <stp>T</stp>
        <tr r="E463" s="1"/>
      </tp>
      <tp t="s">
        <v/>
        <stp/>
        <stp>ContractData</stp>
        <stp>S.USB</stp>
        <stp>PerCentNetLastTrade</stp>
        <stp/>
        <stp>T</stp>
        <tr r="E464" s="1"/>
      </tp>
      <tp t="s">
        <v/>
        <stp/>
        <stp>ContractData</stp>
        <stp>S.UPS</stp>
        <stp>PerCentNetLastTrade</stp>
        <stp/>
        <stp>T</stp>
        <tr r="E462" s="1"/>
      </tp>
      <tp>
        <v>46.116146999999998</v>
        <stp/>
        <stp>ContractData</stp>
        <stp>S.GRMN</stp>
        <stp>T_CVol</stp>
        <stp/>
        <stp>T</stp>
        <tr r="N216" s="1"/>
      </tp>
      <tp t="s">
        <v/>
        <stp/>
        <stp>ContractData</stp>
        <stp>S.TMO</stp>
        <stp>PerCentNetLastTrade</stp>
        <stp/>
        <stp>T</stp>
        <tr r="E439" s="1"/>
      </tp>
      <tp t="s">
        <v/>
        <stp/>
        <stp>ContractData</stp>
        <stp>S.TJX</stp>
        <stp>PerCentNetLastTrade</stp>
        <stp/>
        <stp>T</stp>
        <tr r="E437" s="1"/>
      </tp>
      <tp t="s">
        <v/>
        <stp/>
        <stp>ContractData</stp>
        <stp>S.TKO</stp>
        <stp>PerCentNetLastTrade</stp>
        <stp/>
        <stp>T</stp>
        <tr r="E438" s="1"/>
      </tp>
      <tp t="s">
        <v/>
        <stp/>
        <stp>ContractData</stp>
        <stp>S.TFC</stp>
        <stp>PerCentNetLastTrade</stp>
        <stp/>
        <stp>T</stp>
        <tr r="E435" s="1"/>
      </tp>
      <tp t="s">
        <v/>
        <stp/>
        <stp>ContractData</stp>
        <stp>S.TGT</stp>
        <stp>PerCentNetLastTrade</stp>
        <stp/>
        <stp>T</stp>
        <tr r="E436" s="1"/>
      </tp>
      <tp t="s">
        <v/>
        <stp/>
        <stp>ContractData</stp>
        <stp>S.TDG</stp>
        <stp>PerCentNetLastTrade</stp>
        <stp/>
        <stp>T</stp>
        <tr r="E430" s="1"/>
      </tp>
      <tp t="s">
        <v/>
        <stp/>
        <stp>ContractData</stp>
        <stp>S.TDY</stp>
        <stp>PerCentNetLastTrade</stp>
        <stp/>
        <stp>T</stp>
        <tr r="E431" s="1"/>
      </tp>
      <tp t="s">
        <v/>
        <stp/>
        <stp>ContractData</stp>
        <stp>S.TEL</stp>
        <stp>PerCentNetLastTrade</stp>
        <stp/>
        <stp>T</stp>
        <tr r="E433" s="1"/>
      </tp>
      <tp t="s">
        <v/>
        <stp/>
        <stp>ContractData</stp>
        <stp>S.TER</stp>
        <stp>PerCentNetLastTrade</stp>
        <stp/>
        <stp>T</stp>
        <tr r="E434" s="1"/>
      </tp>
      <tp t="s">
        <v/>
        <stp/>
        <stp>ContractData</stp>
        <stp>S.TXN</stp>
        <stp>PerCentNetLastTrade</stp>
        <stp/>
        <stp>T</stp>
        <tr r="E452" s="1"/>
      </tp>
      <tp t="s">
        <v/>
        <stp/>
        <stp>ContractData</stp>
        <stp>S.TXT</stp>
        <stp>PerCentNetLastTrade</stp>
        <stp/>
        <stp>T</stp>
        <tr r="E453" s="1"/>
      </tp>
      <tp t="s">
        <v/>
        <stp/>
        <stp>ContractData</stp>
        <stp>S.TYL</stp>
        <stp>PerCentNetLastTrade</stp>
        <stp/>
        <stp>T</stp>
        <tr r="E454" s="1"/>
      </tp>
      <tp t="s">
        <v/>
        <stp/>
        <stp>ContractData</stp>
        <stp>S.TRV</stp>
        <stp>PerCentNetLastTrade</stp>
        <stp/>
        <stp>T</stp>
        <tr r="E446" s="1"/>
      </tp>
      <tp t="s">
        <v/>
        <stp/>
        <stp>ContractData</stp>
        <stp>S.TSN</stp>
        <stp>PerCentNetLastTrade</stp>
        <stp/>
        <stp>T</stp>
        <tr r="E449" s="1"/>
      </tp>
      <tp t="s">
        <v/>
        <stp/>
        <stp>ContractData</stp>
        <stp>S.TPL</stp>
        <stp>PerCentNetLastTrade</stp>
        <stp/>
        <stp>T</stp>
        <tr r="E441" s="1"/>
      </tp>
      <tp t="s">
        <v/>
        <stp/>
        <stp>ContractData</stp>
        <stp>S.TPR</stp>
        <stp>PerCentNetLastTrade</stp>
        <stp/>
        <stp>T</stp>
        <tr r="E442" s="1"/>
      </tp>
      <tp t="s">
        <v/>
        <stp/>
        <stp>ContractData</stp>
        <stp>S.SNA</stp>
        <stp>PerCentNetLastTrade</stp>
        <stp/>
        <stp>T</stp>
        <tr r="E410" s="1"/>
      </tp>
      <tp t="s">
        <v/>
        <stp/>
        <stp>ContractData</stp>
        <stp>S.SLB</stp>
        <stp>PerCentNetLastTrade</stp>
        <stp/>
        <stp>T</stp>
        <tr r="E408" s="1"/>
      </tp>
      <tp t="s">
        <v/>
        <stp/>
        <stp>ContractData</stp>
        <stp>S.SJM</stp>
        <stp>PerCentNetLastTrade</stp>
        <stp/>
        <stp>T</stp>
        <tr r="E407" s="1"/>
      </tp>
      <tp t="s">
        <v/>
        <stp/>
        <stp>ContractData</stp>
        <stp>S.SHW</stp>
        <stp>PerCentNetLastTrade</stp>
        <stp/>
        <stp>T</stp>
        <tr r="E406" s="1"/>
      </tp>
      <tp t="s">
        <v/>
        <stp/>
        <stp>ContractData</stp>
        <stp>S.SYF</stp>
        <stp>PerCentNetLastTrade</stp>
        <stp/>
        <stp>T</stp>
        <tr r="E426" s="1"/>
      </tp>
      <tp t="s">
        <v/>
        <stp/>
        <stp>ContractData</stp>
        <stp>S.SYK</stp>
        <stp>PerCentNetLastTrade</stp>
        <stp/>
        <stp>T</stp>
        <tr r="E427" s="1"/>
      </tp>
      <tp t="s">
        <v/>
        <stp/>
        <stp>ContractData</stp>
        <stp>S.SYY</stp>
        <stp>PerCentNetLastTrade</stp>
        <stp/>
        <stp>T</stp>
        <tr r="E428" s="1"/>
      </tp>
      <tp t="s">
        <v/>
        <stp/>
        <stp>ContractData</stp>
        <stp>S.SWK</stp>
        <stp>PerCentNetLastTrade</stp>
        <stp/>
        <stp>T</stp>
        <tr r="E424" s="1"/>
      </tp>
      <tp t="s">
        <v/>
        <stp/>
        <stp>ContractData</stp>
        <stp>S.STE</stp>
        <stp>PerCentNetLastTrade</stp>
        <stp/>
        <stp>T</stp>
        <tr r="E418" s="1"/>
      </tp>
      <tp t="s">
        <v/>
        <stp/>
        <stp>ContractData</stp>
        <stp>S.STT</stp>
        <stp>PerCentNetLastTrade</stp>
        <stp/>
        <stp>T</stp>
        <tr r="E420" s="1"/>
      </tp>
      <tp t="s">
        <v/>
        <stp/>
        <stp>ContractData</stp>
        <stp>S.STX</stp>
        <stp>PerCentNetLastTrade</stp>
        <stp/>
        <stp>T</stp>
        <tr r="E421" s="1"/>
      </tp>
      <tp t="s">
        <v/>
        <stp/>
        <stp>ContractData</stp>
        <stp>S.STZ</stp>
        <stp>PerCentNetLastTrade</stp>
        <stp/>
        <stp>T</stp>
        <tr r="E422" s="1"/>
      </tp>
      <tp t="s">
        <v/>
        <stp/>
        <stp>ContractData</stp>
        <stp>S.SRE</stp>
        <stp>PerCentNetLastTrade</stp>
        <stp/>
        <stp>T</stp>
        <tr r="E417" s="1"/>
      </tp>
      <tp t="s">
        <v/>
        <stp/>
        <stp>ContractData</stp>
        <stp>S.SPG</stp>
        <stp>PerCentNetLastTrade</stp>
        <stp/>
        <stp>T</stp>
        <tr r="E415" s="1"/>
      </tp>
      <tp t="s">
        <v/>
        <stp/>
        <stp>ContractData</stp>
        <stp>X.SPC</stp>
        <stp>PerCentNetLastTrade</stp>
        <stp/>
        <stp>T</stp>
        <tr r="F1" s="1"/>
      </tp>
      <tp>
        <v>1759.533938</v>
        <stp/>
        <stp>ContractData</stp>
        <stp>S.AXON</stp>
        <stp>T_CVol</stp>
        <stp/>
        <stp>T</stp>
        <tr r="N49" s="1"/>
      </tp>
      <tp>
        <v>1746.201667</v>
        <stp/>
        <stp>ContractData</stp>
        <stp>S.AMGN</stp>
        <stp>T_CVol</stp>
        <stp/>
        <stp>T</stp>
        <tr r="N30" s="1"/>
      </tp>
      <tp>
        <v>263345.82294400001</v>
        <stp/>
        <stp>ContractData</stp>
        <stp>S.AMZN</stp>
        <stp>T_CVol</stp>
        <stp/>
        <stp>T</stp>
        <tr r="N33" s="1"/>
      </tp>
      <tp>
        <v>50</v>
        <stp/>
        <stp>ContractData</stp>
        <stp>S.ALGN</stp>
        <stp>T_CVol</stp>
        <stp/>
        <stp>T</stp>
        <tr r="N23" s="1"/>
      </tp>
      <tp t="s">
        <v/>
        <stp/>
        <stp>ContractData</stp>
        <stp>S.ROL</stp>
        <stp>PerCentNetLastTrade</stp>
        <stp/>
        <stp>T</stp>
        <tr r="E397" s="1"/>
      </tp>
      <tp t="s">
        <v/>
        <stp/>
        <stp>ContractData</stp>
        <stp>S.ROK</stp>
        <stp>PerCentNetLastTrade</stp>
        <stp/>
        <stp>T</stp>
        <tr r="E396" s="1"/>
      </tp>
      <tp t="s">
        <v/>
        <stp/>
        <stp>ContractData</stp>
        <stp>S.ROP</stp>
        <stp>PerCentNetLastTrade</stp>
        <stp/>
        <stp>T</stp>
        <tr r="E398" s="1"/>
      </tp>
      <tp t="s">
        <v/>
        <stp/>
        <stp>ContractData</stp>
        <stp>S.RMD</stp>
        <stp>PerCentNetLastTrade</stp>
        <stp/>
        <stp>T</stp>
        <tr r="E395" s="1"/>
      </tp>
      <tp t="s">
        <v/>
        <stp/>
        <stp>ContractData</stp>
        <stp>S.RJF</stp>
        <stp>PerCentNetLastTrade</stp>
        <stp/>
        <stp>T</stp>
        <tr r="E393" s="1"/>
      </tp>
      <tp t="s">
        <v/>
        <stp/>
        <stp>ContractData</stp>
        <stp>S.REG</stp>
        <stp>PerCentNetLastTrade</stp>
        <stp/>
        <stp>T</stp>
        <tr r="E390" s="1"/>
      </tp>
      <tp t="s">
        <v/>
        <stp/>
        <stp>ContractData</stp>
        <stp>S.RCL</stp>
        <stp>PerCentNetLastTrade</stp>
        <stp/>
        <stp>T</stp>
        <tr r="E388" s="1"/>
      </tp>
      <tp t="s">
        <v/>
        <stp/>
        <stp>ContractData</stp>
        <stp>S.RTX</stp>
        <stp>PerCentNetLastTrade</stp>
        <stp/>
        <stp>T</stp>
        <tr r="E401" s="1"/>
      </tp>
      <tp t="s">
        <v/>
        <stp/>
        <stp>ContractData</stp>
        <stp>S.RSG</stp>
        <stp>PerCentNetLastTrade</stp>
        <stp/>
        <stp>T</stp>
        <tr r="E400" s="1"/>
      </tp>
      <tp>
        <v>18880.053212999999</v>
        <stp/>
        <stp>ContractData</stp>
        <stp>S.HD</stp>
        <stp>T_CVol</stp>
        <stp/>
        <stp>T</stp>
        <tr r="N223" s="1"/>
      </tp>
      <tp>
        <v>381.06985500000002</v>
        <stp/>
        <stp>ContractData</stp>
        <stp>S.GD</stp>
        <stp>T_CVol</stp>
        <stp/>
        <stp>T</stp>
        <tr r="N200" s="1"/>
      </tp>
      <tp>
        <v>11.01</v>
        <stp/>
        <stp>ContractData</stp>
        <stp>S.ED</stp>
        <stp>T_CVol</stp>
        <stp/>
        <stp>T</stp>
        <tr r="N155" s="1"/>
      </tp>
      <tp>
        <v>191.20400000000001</v>
        <stp/>
        <stp>ContractData</stp>
        <stp>S.DD</stp>
        <stp>T_CVol</stp>
        <stp/>
        <stp>T</stp>
        <tr r="N130" s="1"/>
      </tp>
      <tp>
        <v>8814.6014630000009</v>
        <stp/>
        <stp>ContractData</stp>
        <stp>S.CIEN</stp>
        <stp>T_CVol</stp>
        <stp/>
        <stp>T</stp>
        <tr r="N93" s="1"/>
      </tp>
      <tp>
        <v>402461.915049</v>
        <stp/>
        <stp>ContractData</stp>
        <stp>S.COIN</stp>
        <stp>T_CVol</stp>
        <stp/>
        <stp>T</stp>
        <tr r="N106" s="1"/>
      </tp>
      <tp t="s">
        <v/>
        <stp/>
        <stp>ContractData</stp>
        <stp>S.PNC</stp>
        <stp>PerCentNetLastTrade</stp>
        <stp/>
        <stp>T</stp>
        <tr r="E373" s="1"/>
      </tp>
      <tp t="s">
        <v/>
        <stp/>
        <stp>ContractData</stp>
        <stp>S.PNW</stp>
        <stp>PerCentNetLastTrade</stp>
        <stp/>
        <stp>T</stp>
        <tr r="E375" s="1"/>
      </tp>
      <tp t="s">
        <v/>
        <stp/>
        <stp>ContractData</stp>
        <stp>S.PNR</stp>
        <stp>PerCentNetLastTrade</stp>
        <stp/>
        <stp>T</stp>
        <tr r="E374" s="1"/>
      </tp>
      <tp t="s">
        <v/>
        <stp/>
        <stp>ContractData</stp>
        <stp>S.PLD</stp>
        <stp>PerCentNetLastTrade</stp>
        <stp/>
        <stp>T</stp>
        <tr r="E370" s="1"/>
      </tp>
      <tp t="s">
        <v/>
        <stp/>
        <stp>ContractData</stp>
        <stp>S.PKG</stp>
        <stp>PerCentNetLastTrade</stp>
        <stp/>
        <stp>T</stp>
        <tr r="E369" s="1"/>
      </tp>
      <tp t="s">
        <v/>
        <stp/>
        <stp>ContractData</stp>
        <stp>S.PHM</stp>
        <stp>PerCentNetLastTrade</stp>
        <stp/>
        <stp>T</stp>
        <tr r="E368" s="1"/>
      </tp>
      <tp t="s">
        <v/>
        <stp/>
        <stp>ContractData</stp>
        <stp>S.PFE</stp>
        <stp>PerCentNetLastTrade</stp>
        <stp/>
        <stp>T</stp>
        <tr r="E363" s="1"/>
      </tp>
      <tp t="s">
        <v/>
        <stp/>
        <stp>ContractData</stp>
        <stp>S.PFG</stp>
        <stp>PerCentNetLastTrade</stp>
        <stp/>
        <stp>T</stp>
        <tr r="E364" s="1"/>
      </tp>
      <tp t="s">
        <v/>
        <stp/>
        <stp>ContractData</stp>
        <stp>S.PGR</stp>
        <stp>PerCentNetLastTrade</stp>
        <stp/>
        <stp>T</stp>
        <tr r="E366" s="1"/>
      </tp>
      <tp t="s">
        <v/>
        <stp/>
        <stp>ContractData</stp>
        <stp>S.PEG</stp>
        <stp>PerCentNetLastTrade</stp>
        <stp/>
        <stp>T</stp>
        <tr r="E361" s="1"/>
      </tp>
      <tp t="s">
        <v/>
        <stp/>
        <stp>ContractData</stp>
        <stp>S.PEP</stp>
        <stp>PerCentNetLastTrade</stp>
        <stp/>
        <stp>T</stp>
        <tr r="E362" s="1"/>
      </tp>
      <tp t="s">
        <v/>
        <stp/>
        <stp>ContractData</stp>
        <stp>S.PCG</stp>
        <stp>PerCentNetLastTrade</stp>
        <stp/>
        <stp>T</stp>
        <tr r="E360" s="1"/>
      </tp>
      <tp t="s">
        <v/>
        <stp/>
        <stp>ContractData</stp>
        <stp>S.PWR</stp>
        <stp>PerCentNetLastTrade</stp>
        <stp/>
        <stp>T</stp>
        <tr r="E384" s="1"/>
      </tp>
      <tp t="s">
        <v/>
        <stp/>
        <stp>ContractData</stp>
        <stp>S.PTC</stp>
        <stp>PerCentNetLastTrade</stp>
        <stp/>
        <stp>T</stp>
        <tr r="E383" s="1"/>
      </tp>
      <tp t="s">
        <v/>
        <stp/>
        <stp>ContractData</stp>
        <stp>S.PRU</stp>
        <stp>PerCentNetLastTrade</stp>
        <stp/>
        <stp>T</stp>
        <tr r="E379" s="1"/>
      </tp>
      <tp t="s">
        <v/>
        <stp/>
        <stp>ContractData</stp>
        <stp>S.PSA</stp>
        <stp>PerCentNetLastTrade</stp>
        <stp/>
        <stp>T</stp>
        <tr r="E380" s="1"/>
      </tp>
      <tp t="s">
        <v/>
        <stp/>
        <stp>ContractData</stp>
        <stp>S.PSX</stp>
        <stp>PerCentNetLastTrade</stp>
        <stp/>
        <stp>T</stp>
        <tr r="E382" s="1"/>
      </tp>
      <tp t="s">
        <v/>
        <stp/>
        <stp>ContractData</stp>
        <stp>S.PPG</stp>
        <stp>PerCentNetLastTrade</stp>
        <stp/>
        <stp>T</stp>
        <tr r="E377" s="1"/>
      </tp>
      <tp t="s">
        <v/>
        <stp/>
        <stp>ContractData</stp>
        <stp>S.PPL</stp>
        <stp>PerCentNetLastTrade</stp>
        <stp/>
        <stp>T</stp>
        <tr r="E378" s="1"/>
      </tp>
      <tp t="s">
        <v/>
        <stp/>
        <stp>ContractData</stp>
        <stp>S.OMC</stp>
        <stp>PerCentNetLastTrade</stp>
        <stp/>
        <stp>T</stp>
        <tr r="E350" s="1"/>
      </tp>
      <tp t="s">
        <v/>
        <stp/>
        <stp>ContractData</stp>
        <stp>S.OKE</stp>
        <stp>PerCentNetLastTrade</stp>
        <stp/>
        <stp>T</stp>
        <tr r="E349" s="1"/>
      </tp>
      <tp t="s">
        <v/>
        <stp/>
        <stp>ContractData</stp>
        <stp>S.OXY</stp>
        <stp>PerCentNetLastTrade</stp>
        <stp/>
        <stp>T</stp>
        <tr r="E355" s="1"/>
      </tp>
      <tp t="s">
        <v/>
        <stp/>
        <stp>ContractData</stp>
        <stp>S.NOC</stp>
        <stp>PerCentNetLastTrade</stp>
        <stp/>
        <stp>T</stp>
        <tr r="E335" s="1"/>
      </tp>
      <tp t="s">
        <v/>
        <stp/>
        <stp>ContractData</stp>
        <stp>S.NOW</stp>
        <stp>PerCentNetLastTrade</stp>
        <stp/>
        <stp>T</stp>
        <tr r="E336" s="1"/>
      </tp>
      <tp t="s">
        <v/>
        <stp/>
        <stp>ContractData</stp>
        <stp>S.NKE</stp>
        <stp>PerCentNetLastTrade</stp>
        <stp/>
        <stp>T</stp>
        <tr r="E334" s="1"/>
      </tp>
      <tp t="s">
        <v/>
        <stp/>
        <stp>ContractData</stp>
        <stp>S.NEE</stp>
        <stp>PerCentNetLastTrade</stp>
        <stp/>
        <stp>T</stp>
        <tr r="E330" s="1"/>
      </tp>
      <tp t="s">
        <v/>
        <stp/>
        <stp>ContractData</stp>
        <stp>S.NEM</stp>
        <stp>PerCentNetLastTrade</stp>
        <stp/>
        <stp>T</stp>
        <tr r="E331" s="1"/>
      </tp>
      <tp t="s">
        <v/>
        <stp/>
        <stp>ContractData</stp>
        <stp>S.NVR</stp>
        <stp>PerCentNetLastTrade</stp>
        <stp/>
        <stp>T</stp>
        <tr r="E343" s="1"/>
      </tp>
      <tp t="s">
        <v/>
        <stp/>
        <stp>ContractData</stp>
        <stp>S.NWS</stp>
        <stp>PerCentNetLastTrade</stp>
        <stp/>
        <stp>T</stp>
        <tr r="E344" s="1"/>
      </tp>
      <tp t="s">
        <v/>
        <stp/>
        <stp>ContractData</stp>
        <stp>S.NUE</stp>
        <stp>PerCentNetLastTrade</stp>
        <stp/>
        <stp>T</stp>
        <tr r="E341" s="1"/>
      </tp>
      <tp t="s">
        <v/>
        <stp/>
        <stp>ContractData</stp>
        <stp>S.NRG</stp>
        <stp>PerCentNetLastTrade</stp>
        <stp/>
        <stp>T</stp>
        <tr r="E337" s="1"/>
      </tp>
      <tp t="s">
        <v/>
        <stp/>
        <stp>ContractData</stp>
        <stp>S.NSC</stp>
        <stp>PerCentNetLastTrade</stp>
        <stp/>
        <stp>T</stp>
        <tr r="E338" s="1"/>
      </tp>
      <tp t="s">
        <v/>
        <stp/>
        <stp>ContractData</stp>
        <stp>S.MOS</stp>
        <stp>PerCentNetLastTrade</stp>
        <stp/>
        <stp>T</stp>
        <tr r="E313" s="1"/>
      </tp>
      <tp t="s">
        <v/>
        <stp/>
        <stp>ContractData</stp>
        <stp>S.MLM</stp>
        <stp>PerCentNetLastTrade</stp>
        <stp/>
        <stp>T</stp>
        <tr r="E309" s="1"/>
      </tp>
      <tp t="s">
        <v/>
        <stp/>
        <stp>ContractData</stp>
        <stp>S.MMM</stp>
        <stp>PerCentNetLastTrade</stp>
        <stp/>
        <stp>T</stp>
        <tr r="E310" s="1"/>
      </tp>
      <tp t="s">
        <v/>
        <stp/>
        <stp>ContractData</stp>
        <stp>S.MKC</stp>
        <stp>PerCentNetLastTrade</stp>
        <stp/>
        <stp>T</stp>
        <tr r="E308" s="1"/>
      </tp>
      <tp t="s">
        <v/>
        <stp/>
        <stp>ContractData</stp>
        <stp>S.MGM</stp>
        <stp>PerCentNetLastTrade</stp>
        <stp/>
        <stp>T</stp>
        <tr r="E307" s="1"/>
      </tp>
      <tp t="s">
        <v/>
        <stp/>
        <stp>ContractData</stp>
        <stp>S.MDT</stp>
        <stp>PerCentNetLastTrade</stp>
        <stp/>
        <stp>T</stp>
        <tr r="E304" s="1"/>
      </tp>
      <tp t="s">
        <v/>
        <stp/>
        <stp>ContractData</stp>
        <stp>S.MET</stp>
        <stp>PerCentNetLastTrade</stp>
        <stp/>
        <stp>T</stp>
        <tr r="E305" s="1"/>
      </tp>
      <tp t="s">
        <v/>
        <stp/>
        <stp>ContractData</stp>
        <stp>S.MCD</stp>
        <stp>PerCentNetLastTrade</stp>
        <stp/>
        <stp>T</stp>
        <tr r="E299" s="1"/>
      </tp>
      <tp t="s">
        <v/>
        <stp/>
        <stp>ContractData</stp>
        <stp>S.MCO</stp>
        <stp>PerCentNetLastTrade</stp>
        <stp/>
        <stp>T</stp>
        <tr r="E302" s="1"/>
      </tp>
      <tp t="s">
        <v/>
        <stp/>
        <stp>ContractData</stp>
        <stp>S.MCK</stp>
        <stp>PerCentNetLastTrade</stp>
        <stp/>
        <stp>T</stp>
        <tr r="E301" s="1"/>
      </tp>
      <tp t="s">
        <v/>
        <stp/>
        <stp>ContractData</stp>
        <stp>S.MAA</stp>
        <stp>PerCentNetLastTrade</stp>
        <stp/>
        <stp>T</stp>
        <tr r="E296" s="1"/>
      </tp>
      <tp t="s">
        <v/>
        <stp/>
        <stp>ContractData</stp>
        <stp>S.MAR</stp>
        <stp>PerCentNetLastTrade</stp>
        <stp/>
        <stp>T</stp>
        <tr r="E297" s="1"/>
      </tp>
      <tp t="s">
        <v/>
        <stp/>
        <stp>ContractData</stp>
        <stp>S.MAS</stp>
        <stp>PerCentNetLastTrade</stp>
        <stp/>
        <stp>T</stp>
        <tr r="E298" s="1"/>
      </tp>
      <tp t="s">
        <v/>
        <stp/>
        <stp>ContractData</stp>
        <stp>S.MTD</stp>
        <stp>PerCentNetLastTrade</stp>
        <stp/>
        <stp>T</stp>
        <tr r="E325" s="1"/>
      </tp>
      <tp t="s">
        <v/>
        <stp/>
        <stp>ContractData</stp>
        <stp>S.MTB</stp>
        <stp>PerCentNetLastTrade</stp>
        <stp/>
        <stp>T</stp>
        <tr r="E324" s="1"/>
      </tp>
      <tp t="s">
        <v/>
        <stp/>
        <stp>ContractData</stp>
        <stp>S.MRK</stp>
        <stp>PerCentNetLastTrade</stp>
        <stp/>
        <stp>T</stp>
        <tr r="E316" s="1"/>
      </tp>
      <tp t="s">
        <v/>
        <stp/>
        <stp>ContractData</stp>
        <stp>S.MSI</stp>
        <stp>PerCentNetLastTrade</stp>
        <stp/>
        <stp>T</stp>
        <tr r="E323" s="1"/>
      </tp>
      <tp t="s">
        <v/>
        <stp/>
        <stp>ContractData</stp>
        <stp>S.MPC</stp>
        <stp>PerCentNetLastTrade</stp>
        <stp/>
        <stp>T</stp>
        <tr r="E314" s="1"/>
      </tp>
      <tp t="s">
        <v/>
        <stp/>
        <stp>ContractData</stp>
        <stp>S.LNT</stp>
        <stp>PerCentNetLastTrade</stp>
        <stp/>
        <stp>T</stp>
        <tr r="E287" s="1"/>
      </tp>
      <tp t="s">
        <v/>
        <stp/>
        <stp>ContractData</stp>
        <stp>S.LOW</stp>
        <stp>PerCentNetLastTrade</stp>
        <stp/>
        <stp>T</stp>
        <tr r="E288" s="1"/>
      </tp>
      <tp t="s">
        <v/>
        <stp/>
        <stp>ContractData</stp>
        <stp>S.LLY</stp>
        <stp>PerCentNetLastTrade</stp>
        <stp/>
        <stp>T</stp>
        <tr r="E285" s="1"/>
      </tp>
      <tp t="s">
        <v/>
        <stp/>
        <stp>ContractData</stp>
        <stp>S.LMT</stp>
        <stp>PerCentNetLastTrade</stp>
        <stp/>
        <stp>T</stp>
        <tr r="E286" s="1"/>
      </tp>
      <tp t="s">
        <v/>
        <stp/>
        <stp>ContractData</stp>
        <stp>S.LHX</stp>
        <stp>PerCentNetLastTrade</stp>
        <stp/>
        <stp>T</stp>
        <tr r="E281" s="1"/>
      </tp>
      <tp t="s">
        <v/>
        <stp/>
        <stp>ContractData</stp>
        <stp>S.LIN</stp>
        <stp>PerCentNetLastTrade</stp>
        <stp/>
        <stp>T</stp>
        <tr r="E283" s="1"/>
      </tp>
      <tp t="s">
        <v/>
        <stp/>
        <stp>ContractData</stp>
        <stp>S.LII</stp>
        <stp>PerCentNetLastTrade</stp>
        <stp/>
        <stp>T</stp>
        <tr r="E282" s="1"/>
      </tp>
      <tp t="s">
        <v/>
        <stp/>
        <stp>ContractData</stp>
        <stp>S.LEN</stp>
        <stp>PerCentNetLastTrade</stp>
        <stp/>
        <stp>T</stp>
        <tr r="E279" s="1"/>
      </tp>
      <tp t="s">
        <v/>
        <stp/>
        <stp>ContractData</stp>
        <stp>S.LYB</stp>
        <stp>PerCentNetLastTrade</stp>
        <stp/>
        <stp>T</stp>
        <tr r="E293" s="1"/>
      </tp>
      <tp t="s">
        <v/>
        <stp/>
        <stp>ContractData</stp>
        <stp>S.LYV</stp>
        <stp>PerCentNetLastTrade</stp>
        <stp/>
        <stp>T</stp>
        <tr r="E294" s="1"/>
      </tp>
      <tp t="s">
        <v/>
        <stp/>
        <stp>ContractData</stp>
        <stp>S.LVS</stp>
        <stp>PerCentNetLastTrade</stp>
        <stp/>
        <stp>T</stp>
        <tr r="E292" s="1"/>
      </tp>
      <tp t="s">
        <v/>
        <stp/>
        <stp>ContractData</stp>
        <stp>S.LUV</stp>
        <stp>PerCentNetLastTrade</stp>
        <stp/>
        <stp>T</stp>
        <tr r="E291" s="1"/>
      </tp>
      <tp t="s">
        <v/>
        <stp/>
        <stp>ContractData</stp>
        <stp>S.KMB</stp>
        <stp>PerCentNetLastTrade</stp>
        <stp/>
        <stp>T</stp>
        <tr r="E272" s="1"/>
      </tp>
      <tp t="s">
        <v/>
        <stp/>
        <stp>ContractData</stp>
        <stp>S.KMI</stp>
        <stp>PerCentNetLastTrade</stp>
        <stp/>
        <stp>T</stp>
        <tr r="E273" s="1"/>
      </tp>
      <tp t="s">
        <v/>
        <stp/>
        <stp>ContractData</stp>
        <stp>S.KKR</stp>
        <stp>PerCentNetLastTrade</stp>
        <stp/>
        <stp>T</stp>
        <tr r="E270" s="1"/>
      </tp>
      <tp t="s">
        <v/>
        <stp/>
        <stp>ContractData</stp>
        <stp>S.KHC</stp>
        <stp>PerCentNetLastTrade</stp>
        <stp/>
        <stp>T</stp>
        <tr r="E268" s="1"/>
      </tp>
      <tp t="s">
        <v/>
        <stp/>
        <stp>ContractData</stp>
        <stp>S.KIM</stp>
        <stp>PerCentNetLastTrade</stp>
        <stp/>
        <stp>T</stp>
        <tr r="E269" s="1"/>
      </tp>
      <tp t="s">
        <v/>
        <stp/>
        <stp>ContractData</stp>
        <stp>S.KDP</stp>
        <stp>PerCentNetLastTrade</stp>
        <stp/>
        <stp>T</stp>
        <tr r="E265" s="1"/>
      </tp>
      <tp t="s">
        <v/>
        <stp/>
        <stp>ContractData</stp>
        <stp>S.KEY</stp>
        <stp>PerCentNetLastTrade</stp>
        <stp/>
        <stp>T</stp>
        <tr r="E266" s="1"/>
      </tp>
      <tp t="s">
        <v/>
        <stp/>
        <stp>ContractData</stp>
        <stp>S.JNJ</stp>
        <stp>PerCentNetLastTrade</stp>
        <stp/>
        <stp>T</stp>
        <tr r="E263" s="1"/>
      </tp>
      <tp t="s">
        <v/>
        <stp/>
        <stp>ContractData</stp>
        <stp>S.JBL</stp>
        <stp>PerCentNetLastTrade</stp>
        <stp/>
        <stp>T</stp>
        <tr r="E260" s="1"/>
      </tp>
      <tp t="s">
        <v/>
        <stp/>
        <stp>ContractData</stp>
        <stp>S.JCI</stp>
        <stp>PerCentNetLastTrade</stp>
        <stp/>
        <stp>T</stp>
        <tr r="E261" s="1"/>
      </tp>
      <tp t="s">
        <v/>
        <stp/>
        <stp>ContractData</stp>
        <stp>S.JPM</stp>
        <stp>PerCentNetLastTrade</stp>
        <stp/>
        <stp>T</stp>
        <tr r="E264" s="1"/>
      </tp>
      <tp t="s">
        <v/>
        <stp/>
        <stp>ContractData</stp>
        <stp>S.IFF</stp>
        <stp>PerCentNetLastTrade</stp>
        <stp/>
        <stp>T</stp>
        <tr r="E244" s="1"/>
      </tp>
      <tp t="s">
        <v/>
        <stp/>
        <stp>ContractData</stp>
        <stp>S.IEX</stp>
        <stp>PerCentNetLastTrade</stp>
        <stp/>
        <stp>T</stp>
        <tr r="E243" s="1"/>
      </tp>
      <tp t="s">
        <v/>
        <stp/>
        <stp>ContractData</stp>
        <stp>S.IBM</stp>
        <stp>PerCentNetLastTrade</stp>
        <stp/>
        <stp>T</stp>
        <tr r="E240" s="1"/>
      </tp>
      <tp t="s">
        <v/>
        <stp/>
        <stp>ContractData</stp>
        <stp>S.ICE</stp>
        <stp>PerCentNetLastTrade</stp>
        <stp/>
        <stp>T</stp>
        <tr r="E241" s="1"/>
      </tp>
      <tp t="s">
        <v/>
        <stp/>
        <stp>ContractData</stp>
        <stp>S.IVZ</stp>
        <stp>PerCentNetLastTrade</stp>
        <stp/>
        <stp>T</stp>
        <tr r="E257" s="1"/>
      </tp>
      <tp t="s">
        <v/>
        <stp/>
        <stp>ContractData</stp>
        <stp>S.ITW</stp>
        <stp>PerCentNetLastTrade</stp>
        <stp/>
        <stp>T</stp>
        <tr r="E256" s="1"/>
      </tp>
      <tp t="s">
        <v/>
        <stp/>
        <stp>ContractData</stp>
        <stp>S.IRM</stp>
        <stp>PerCentNetLastTrade</stp>
        <stp/>
        <stp>T</stp>
        <tr r="E253" s="1"/>
      </tp>
      <tp t="s">
        <v/>
        <stp/>
        <stp>ContractData</stp>
        <stp>S.IQV</stp>
        <stp>PerCentNetLastTrade</stp>
        <stp/>
        <stp>T</stp>
        <tr r="E251" s="1"/>
      </tp>
      <tp t="s">
        <v/>
        <stp/>
        <stp>ContractData</stp>
        <stp>S.HON</stp>
        <stp>PerCentNetLastTrade</stp>
        <stp/>
        <stp>T</stp>
        <tr r="E227" s="1"/>
      </tp>
      <tp t="s">
        <v/>
        <stp/>
        <stp>ContractData</stp>
        <stp>S.HLT</stp>
        <stp>PerCentNetLastTrade</stp>
        <stp/>
        <stp>T</stp>
        <tr r="E226" s="1"/>
      </tp>
      <tp t="s">
        <v/>
        <stp/>
        <stp>ContractData</stp>
        <stp>S.HIG</stp>
        <stp>PerCentNetLastTrade</stp>
        <stp/>
        <stp>T</stp>
        <tr r="E224" s="1"/>
      </tp>
      <tp t="s">
        <v/>
        <stp/>
        <stp>ContractData</stp>
        <stp>S.HII</stp>
        <stp>PerCentNetLastTrade</stp>
        <stp/>
        <stp>T</stp>
        <tr r="E225" s="1"/>
      </tp>
      <tp t="s">
        <v/>
        <stp/>
        <stp>ContractData</stp>
        <stp>S.HCA</stp>
        <stp>PerCentNetLastTrade</stp>
        <stp/>
        <stp>T</stp>
        <tr r="E222" s="1"/>
      </tp>
      <tp t="s">
        <v/>
        <stp/>
        <stp>ContractData</stp>
        <stp>S.HAL</stp>
        <stp>PerCentNetLastTrade</stp>
        <stp/>
        <stp>T</stp>
        <tr r="E219" s="1"/>
      </tp>
      <tp t="s">
        <v/>
        <stp/>
        <stp>ContractData</stp>
        <stp>S.HAS</stp>
        <stp>PerCentNetLastTrade</stp>
        <stp/>
        <stp>T</stp>
        <tr r="E220" s="1"/>
      </tp>
      <tp t="s">
        <v/>
        <stp/>
        <stp>ContractData</stp>
        <stp>S.HWM</stp>
        <stp>PerCentNetLastTrade</stp>
        <stp/>
        <stp>T</stp>
        <tr r="E238" s="1"/>
      </tp>
      <tp t="s">
        <v/>
        <stp/>
        <stp>ContractData</stp>
        <stp>S.HUM</stp>
        <stp>PerCentNetLastTrade</stp>
        <stp/>
        <stp>T</stp>
        <tr r="E237" s="1"/>
      </tp>
      <tp t="s">
        <v/>
        <stp/>
        <stp>ContractData</stp>
        <stp>S.HRL</stp>
        <stp>PerCentNetLastTrade</stp>
        <stp/>
        <stp>T</stp>
        <tr r="E232" s="1"/>
      </tp>
      <tp t="s">
        <v/>
        <stp/>
        <stp>ContractData</stp>
        <stp>S.HST</stp>
        <stp>PerCentNetLastTrade</stp>
        <stp/>
        <stp>T</stp>
        <tr r="E234" s="1"/>
      </tp>
      <tp t="s">
        <v/>
        <stp/>
        <stp>ContractData</stp>
        <stp>S.HSY</stp>
        <stp>PerCentNetLastTrade</stp>
        <stp/>
        <stp>T</stp>
        <tr r="E235" s="1"/>
      </tp>
      <tp t="s">
        <v/>
        <stp/>
        <stp>ContractData</stp>
        <stp>S.HPE</stp>
        <stp>PerCentNetLastTrade</stp>
        <stp/>
        <stp>T</stp>
        <tr r="E230" s="1"/>
      </tp>
      <tp t="s">
        <v/>
        <stp/>
        <stp>ContractData</stp>
        <stp>S.HPQ</stp>
        <stp>PerCentNetLastTrade</stp>
        <stp/>
        <stp>T</stp>
        <tr r="E231" s="1"/>
      </tp>
      <tp t="s">
        <v/>
        <stp/>
        <stp>ContractData</stp>
        <stp>S.GLW</stp>
        <stp>PerCentNetLastTrade</stp>
        <stp/>
        <stp>T</stp>
        <tr r="E209" s="1"/>
      </tp>
      <tp t="s">
        <v/>
        <stp/>
        <stp>ContractData</stp>
        <stp>S.GIS</stp>
        <stp>PerCentNetLastTrade</stp>
        <stp/>
        <stp>T</stp>
        <tr r="E207" s="1"/>
      </tp>
      <tp t="s">
        <v/>
        <stp/>
        <stp>ContractData</stp>
        <stp>S.GEN</stp>
        <stp>PerCentNetLastTrade</stp>
        <stp/>
        <stp>T</stp>
        <tr r="E204" s="1"/>
      </tp>
      <tp t="s">
        <v/>
        <stp/>
        <stp>ContractData</stp>
        <stp>S.GEV</stp>
        <stp>PerCentNetLastTrade</stp>
        <stp/>
        <stp>T</stp>
        <tr r="E205" s="1"/>
      </tp>
      <tp t="s">
        <v/>
        <stp/>
        <stp>ContractData</stp>
        <stp>S.GWW</stp>
        <stp>PerCentNetLastTrade</stp>
        <stp/>
        <stp>T</stp>
        <tr r="E218" s="1"/>
      </tp>
      <tp t="s">
        <v/>
        <stp/>
        <stp>ContractData</stp>
        <stp>S.GPC</stp>
        <stp>PerCentNetLastTrade</stp>
        <stp/>
        <stp>T</stp>
        <tr r="E214" s="1"/>
      </tp>
      <tp t="s">
        <v/>
        <stp/>
        <stp>ContractData</stp>
        <stp>S.GPN</stp>
        <stp>PerCentNetLastTrade</stp>
        <stp/>
        <stp>T</stp>
        <tr r="E215" s="1"/>
      </tp>
      <tp t="s">
        <v/>
        <stp/>
        <stp>ContractData</stp>
        <stp>S.FOX</stp>
        <stp>PerCentNetLastTrade</stp>
        <stp/>
        <stp>T</stp>
        <tr r="E194" s="1"/>
      </tp>
      <tp t="s">
        <v/>
        <stp/>
        <stp>ContractData</stp>
        <stp>S.FIS</stp>
        <stp>PerCentNetLastTrade</stp>
        <stp/>
        <stp>T</stp>
        <tr r="E189" s="1"/>
      </tp>
      <tp t="s">
        <v/>
        <stp/>
        <stp>ContractData</stp>
        <stp>S.FIX</stp>
        <stp>PerCentNetLastTrade</stp>
        <stp/>
        <stp>T</stp>
        <tr r="E192" s="1"/>
      </tp>
      <tp t="s">
        <v/>
        <stp/>
        <stp>ContractData</stp>
        <stp>S.FDS</stp>
        <stp>PerCentNetLastTrade</stp>
        <stp/>
        <stp>T</stp>
        <tr r="E182" s="1"/>
      </tp>
      <tp t="s">
        <v/>
        <stp/>
        <stp>ContractData</stp>
        <stp>S.FDX</stp>
        <stp>PerCentNetLastTrade</stp>
        <stp/>
        <stp>T</stp>
        <tr r="E183" s="1"/>
      </tp>
      <tp t="s">
        <v/>
        <stp/>
        <stp>ContractData</stp>
        <stp>S.FCX</stp>
        <stp>PerCentNetLastTrade</stp>
        <stp/>
        <stp>T</stp>
        <tr r="E181" s="1"/>
      </tp>
      <tp t="s">
        <v/>
        <stp/>
        <stp>ContractData</stp>
        <stp>S.FTV</stp>
        <stp>PerCentNetLastTrade</stp>
        <stp/>
        <stp>T</stp>
        <tr r="E199" s="1"/>
      </tp>
      <tp t="s">
        <v/>
        <stp/>
        <stp>ContractData</stp>
        <stp>S.FRT</stp>
        <stp>PerCentNetLastTrade</stp>
        <stp/>
        <stp>T</stp>
        <tr r="E196" s="1"/>
      </tp>
      <tp t="s">
        <v/>
        <stp/>
        <stp>ContractData</stp>
        <stp>S.EOG</stp>
        <stp>PerCentNetLastTrade</stp>
        <stp/>
        <stp>T</stp>
        <tr r="E163" s="1"/>
      </tp>
      <tp t="s">
        <v/>
        <stp/>
        <stp>ContractData</stp>
        <stp>S.ELV</stp>
        <stp>PerCentNetLastTrade</stp>
        <stp/>
        <stp>T</stp>
        <tr r="E160" s="1"/>
      </tp>
      <tp t="s">
        <v/>
        <stp/>
        <stp>ContractData</stp>
        <stp>S.EME</stp>
        <stp>PerCentNetLastTrade</stp>
        <stp/>
        <stp>T</stp>
        <tr r="E161" s="1"/>
      </tp>
      <tp t="s">
        <v/>
        <stp/>
        <stp>ContractData</stp>
        <stp>S.EMR</stp>
        <stp>PerCentNetLastTrade</stp>
        <stp/>
        <stp>T</stp>
        <tr r="E162" s="1"/>
      </tp>
      <tp t="s">
        <v/>
        <stp/>
        <stp>ContractData</stp>
        <stp>S.EIX</stp>
        <stp>PerCentNetLastTrade</stp>
        <stp/>
        <stp>T</stp>
        <tr r="E158" s="1"/>
      </tp>
      <tp t="s">
        <v/>
        <stp/>
        <stp>ContractData</stp>
        <stp>S.EFX</stp>
        <stp>PerCentNetLastTrade</stp>
        <stp/>
        <stp>T</stp>
        <tr r="E156" s="1"/>
      </tp>
      <tp t="s">
        <v/>
        <stp/>
        <stp>ContractData</stp>
        <stp>S.ECL</stp>
        <stp>PerCentNetLastTrade</stp>
        <stp/>
        <stp>T</stp>
        <tr r="E154" s="1"/>
      </tp>
      <tp t="s">
        <v/>
        <stp/>
        <stp>ContractData</stp>
        <stp>S.EXE</stp>
        <stp>PerCentNetLastTrade</stp>
        <stp/>
        <stp>T</stp>
        <tr r="E174" s="1"/>
      </tp>
      <tp t="s">
        <v/>
        <stp/>
        <stp>ContractData</stp>
        <stp>S.EXC</stp>
        <stp>PerCentNetLastTrade</stp>
        <stp/>
        <stp>T</stp>
        <tr r="E173" s="1"/>
      </tp>
      <tp t="s">
        <v/>
        <stp/>
        <stp>ContractData</stp>
        <stp>S.EXR</stp>
        <stp>PerCentNetLastTrade</stp>
        <stp/>
        <stp>T</stp>
        <tr r="E177" s="1"/>
      </tp>
      <tp t="s">
        <v/>
        <stp/>
        <stp>ContractData</stp>
        <stp>S.ETN</stp>
        <stp>PerCentNetLastTrade</stp>
        <stp/>
        <stp>T</stp>
        <tr r="E169" s="1"/>
      </tp>
      <tp t="s">
        <v/>
        <stp/>
        <stp>ContractData</stp>
        <stp>S.ETR</stp>
        <stp>PerCentNetLastTrade</stp>
        <stp/>
        <stp>T</stp>
        <tr r="E170" s="1"/>
      </tp>
      <tp t="s">
        <v/>
        <stp/>
        <stp>ContractData</stp>
        <stp>S.ESS</stp>
        <stp>PerCentNetLastTrade</stp>
        <stp/>
        <stp>T</stp>
        <tr r="E168" s="1"/>
      </tp>
      <tp t="s">
        <v/>
        <stp/>
        <stp>ContractData</stp>
        <stp>S.EQT</stp>
        <stp>PerCentNetLastTrade</stp>
        <stp/>
        <stp>T</stp>
        <tr r="E165" s="1"/>
      </tp>
      <tp>
        <v>490.57400000000001</v>
        <stp/>
        <stp>ContractData</stp>
        <stp>S.WYNN</stp>
        <stp>T_CVol</stp>
        <stp/>
        <stp>T</stp>
        <tr r="N496" s="1"/>
      </tp>
      <tp t="s">
        <v/>
        <stp/>
        <stp>ContractData</stp>
        <stp>S.DOC</stp>
        <stp>PerCentNetLastTrade</stp>
        <stp/>
        <stp>T</stp>
        <tr r="E142" s="1"/>
      </tp>
      <tp t="s">
        <v/>
        <stp/>
        <stp>ContractData</stp>
        <stp>S.DOV</stp>
        <stp>PerCentNetLastTrade</stp>
        <stp/>
        <stp>T</stp>
        <tr r="E143" s="1"/>
      </tp>
      <tp t="s">
        <v/>
        <stp/>
        <stp>ContractData</stp>
        <stp>S.DOW</stp>
        <stp>PerCentNetLastTrade</stp>
        <stp/>
        <stp>T</stp>
        <tr r="E144" s="1"/>
      </tp>
      <tp t="s">
        <v/>
        <stp/>
        <stp>ContractData</stp>
        <stp>S.DLR</stp>
        <stp>PerCentNetLastTrade</stp>
        <stp/>
        <stp>T</stp>
        <tr r="E140" s="1"/>
      </tp>
      <tp t="s">
        <v/>
        <stp/>
        <stp>ContractData</stp>
        <stp>S.DHI</stp>
        <stp>PerCentNetLastTrade</stp>
        <stp/>
        <stp>T</stp>
        <tr r="E137" s="1"/>
      </tp>
      <tp t="s">
        <v/>
        <stp/>
        <stp>ContractData</stp>
        <stp>S.DHR</stp>
        <stp>PerCentNetLastTrade</stp>
        <stp/>
        <stp>T</stp>
        <tr r="E138" s="1"/>
      </tp>
      <tp t="s">
        <v/>
        <stp/>
        <stp>ContractData</stp>
        <stp>S.DIS</stp>
        <stp>PerCentNetLastTrade</stp>
        <stp/>
        <stp>T</stp>
        <tr r="E139" s="1"/>
      </tp>
      <tp t="s">
        <v/>
        <stp/>
        <stp>ContractData</stp>
        <stp>S.DGX</stp>
        <stp>PerCentNetLastTrade</stp>
        <stp/>
        <stp>T</stp>
        <tr r="E136" s="1"/>
      </tp>
      <tp t="s">
        <v/>
        <stp/>
        <stp>ContractData</stp>
        <stp>S.DAL</stp>
        <stp>PerCentNetLastTrade</stp>
        <stp/>
        <stp>T</stp>
        <tr r="E128" s="1"/>
      </tp>
      <tp t="s">
        <v/>
        <stp/>
        <stp>ContractData</stp>
        <stp>S.DVA</stp>
        <stp>PerCentNetLastTrade</stp>
        <stp/>
        <stp>T</stp>
        <tr r="E149" s="1"/>
      </tp>
      <tp t="s">
        <v/>
        <stp/>
        <stp>ContractData</stp>
        <stp>S.DVN</stp>
        <stp>PerCentNetLastTrade</stp>
        <stp/>
        <stp>T</stp>
        <tr r="E150" s="1"/>
      </tp>
      <tp t="s">
        <v/>
        <stp/>
        <stp>ContractData</stp>
        <stp>S.DTE</stp>
        <stp>PerCentNetLastTrade</stp>
        <stp/>
        <stp>T</stp>
        <tr r="E147" s="1"/>
      </tp>
      <tp t="s">
        <v/>
        <stp/>
        <stp>ContractData</stp>
        <stp>S.DUK</stp>
        <stp>PerCentNetLastTrade</stp>
        <stp/>
        <stp>T</stp>
        <tr r="E148" s="1"/>
      </tp>
      <tp t="s">
        <v/>
        <stp/>
        <stp>ContractData</stp>
        <stp>S.DRI</stp>
        <stp>PerCentNetLastTrade</stp>
        <stp/>
        <stp>T</stp>
        <tr r="E146" s="1"/>
      </tp>
      <tp t="s">
        <v/>
        <stp/>
        <stp>ContractData</stp>
        <stp>S.DPZ</stp>
        <stp>PerCentNetLastTrade</stp>
        <stp/>
        <stp>T</stp>
        <tr r="E145" s="1"/>
      </tp>
      <tp>
        <v>90.016999999999996</v>
        <stp/>
        <stp>ContractData</stp>
        <stp>S.VRSN</stp>
        <stp>T_CVol</stp>
        <stp/>
        <stp>T</stp>
        <tr r="N473" s="1"/>
      </tp>
      <tp t="s">
        <v/>
        <stp/>
        <stp>ContractData</stp>
        <stp>S.CNC</stp>
        <stp>PerCentNetLastTrade</stp>
        <stp/>
        <stp>T</stp>
        <tr r="E102" s="1"/>
      </tp>
      <tp t="s">
        <v/>
        <stp/>
        <stp>ContractData</stp>
        <stp>S.CNP</stp>
        <stp>PerCentNetLastTrade</stp>
        <stp/>
        <stp>T</stp>
        <tr r="E103" s="1"/>
      </tp>
      <tp t="s">
        <v/>
        <stp/>
        <stp>ContractData</stp>
        <stp>S.COF</stp>
        <stp>PerCentNetLastTrade</stp>
        <stp/>
        <stp>T</stp>
        <tr r="E104" s="1"/>
      </tp>
      <tp t="s">
        <v/>
        <stp/>
        <stp>ContractData</stp>
        <stp>S.COO</stp>
        <stp>PerCentNetLastTrade</stp>
        <stp/>
        <stp>T</stp>
        <tr r="E107" s="1"/>
      </tp>
      <tp t="s">
        <v/>
        <stp/>
        <stp>ContractData</stp>
        <stp>S.COP</stp>
        <stp>PerCentNetLastTrade</stp>
        <stp/>
        <stp>T</stp>
        <tr r="E108" s="1"/>
      </tp>
      <tp t="s">
        <v/>
        <stp/>
        <stp>ContractData</stp>
        <stp>S.COR</stp>
        <stp>PerCentNetLastTrade</stp>
        <stp/>
        <stp>T</stp>
        <tr r="E109" s="1"/>
      </tp>
      <tp t="s">
        <v/>
        <stp/>
        <stp>ContractData</stp>
        <stp>S.CLX</stp>
        <stp>PerCentNetLastTrade</stp>
        <stp/>
        <stp>T</stp>
        <tr r="E96" s="1"/>
      </tp>
      <tp t="s">
        <v/>
        <stp/>
        <stp>ContractData</stp>
        <stp>S.CME</stp>
        <stp>PerCentNetLastTrade</stp>
        <stp/>
        <stp>T</stp>
        <tr r="E98" s="1"/>
      </tp>
      <tp t="s">
        <v/>
        <stp/>
        <stp>ContractData</stp>
        <stp>S.CMG</stp>
        <stp>PerCentNetLastTrade</stp>
        <stp/>
        <stp>T</stp>
        <tr r="E99" s="1"/>
      </tp>
      <tp t="s">
        <v/>
        <stp/>
        <stp>ContractData</stp>
        <stp>S.CMI</stp>
        <stp>PerCentNetLastTrade</stp>
        <stp/>
        <stp>T</stp>
        <tr r="E100" s="1"/>
      </tp>
      <tp t="s">
        <v/>
        <stp/>
        <stp>ContractData</stp>
        <stp>S.CMS</stp>
        <stp>PerCentNetLastTrade</stp>
        <stp/>
        <stp>T</stp>
        <tr r="E101" s="1"/>
      </tp>
      <tp t="s">
        <v/>
        <stp/>
        <stp>ContractData</stp>
        <stp>S.CHD</stp>
        <stp>PerCentNetLastTrade</stp>
        <stp/>
        <stp>T</stp>
        <tr r="E89" s="1"/>
      </tp>
      <tp t="s">
        <v/>
        <stp/>
        <stp>ContractData</stp>
        <stp>S.CFG</stp>
        <stp>PerCentNetLastTrade</stp>
        <stp/>
        <stp>T</stp>
        <tr r="E88" s="1"/>
      </tp>
      <tp t="s">
        <v/>
        <stp/>
        <stp>ContractData</stp>
        <stp>S.CDW</stp>
        <stp>PerCentNetLastTrade</stp>
        <stp/>
        <stp>T</stp>
        <tr r="E85" s="1"/>
      </tp>
      <tp t="s">
        <v/>
        <stp/>
        <stp>ContractData</stp>
        <stp>S.CEG</stp>
        <stp>PerCentNetLastTrade</stp>
        <stp/>
        <stp>T</stp>
        <tr r="E86" s="1"/>
      </tp>
      <tp t="s">
        <v/>
        <stp/>
        <stp>ContractData</stp>
        <stp>S.CCL</stp>
        <stp>PerCentNetLastTrade</stp>
        <stp/>
        <stp>T</stp>
        <tr r="E83" s="1"/>
      </tp>
      <tp t="s">
        <v/>
        <stp/>
        <stp>ContractData</stp>
        <stp>S.CCI</stp>
        <stp>PerCentNetLastTrade</stp>
        <stp/>
        <stp>T</stp>
        <tr r="E82" s="1"/>
      </tp>
      <tp t="s">
        <v/>
        <stp/>
        <stp>ContractData</stp>
        <stp>S.CAH</stp>
        <stp>PerCentNetLastTrade</stp>
        <stp/>
        <stp>T</stp>
        <tr r="E75" s="1"/>
      </tp>
      <tp t="s">
        <v/>
        <stp/>
        <stp>ContractData</stp>
        <stp>S.CAT</stp>
        <stp>PerCentNetLastTrade</stp>
        <stp/>
        <stp>T</stp>
        <tr r="E78" s="1"/>
      </tp>
      <tp t="s">
        <v/>
        <stp/>
        <stp>ContractData</stp>
        <stp>S.CVS</stp>
        <stp>PerCentNetLastTrade</stp>
        <stp/>
        <stp>T</stp>
        <tr r="E125" s="1"/>
      </tp>
      <tp t="s">
        <v/>
        <stp/>
        <stp>ContractData</stp>
        <stp>S.CVX</stp>
        <stp>PerCentNetLastTrade</stp>
        <stp/>
        <stp>T</stp>
        <tr r="E126" s="1"/>
      </tp>
      <tp t="s">
        <v/>
        <stp/>
        <stp>ContractData</stp>
        <stp>S.CRL</stp>
        <stp>PerCentNetLastTrade</stp>
        <stp/>
        <stp>T</stp>
        <tr r="E115" s="1"/>
      </tp>
      <tp t="s">
        <v/>
        <stp/>
        <stp>ContractData</stp>
        <stp>S.CRM</stp>
        <stp>PerCentNetLastTrade</stp>
        <stp/>
        <stp>T</stp>
        <tr r="E116" s="1"/>
      </tp>
      <tp t="s">
        <v/>
        <stp/>
        <stp>ContractData</stp>
        <stp>S.CRH</stp>
        <stp>PerCentNetLastTrade</stp>
        <stp/>
        <stp>T</stp>
        <tr r="E114" s="1"/>
      </tp>
      <tp t="s">
        <v/>
        <stp/>
        <stp>ContractData</stp>
        <stp>S.CSX</stp>
        <stp>PerCentNetLastTrade</stp>
        <stp/>
        <stp>T</stp>
        <tr r="E120" s="1"/>
      </tp>
      <tp t="s">
        <v/>
        <stp/>
        <stp>ContractData</stp>
        <stp>S.CPT</stp>
        <stp>PerCentNetLastTrade</stp>
        <stp/>
        <stp>T</stp>
        <tr r="E113" s="1"/>
      </tp>
      <tp t="s">
        <v/>
        <stp/>
        <stp>ContractData</stp>
        <stp>S.BNY</stp>
        <stp>PerCentNetLastTrade</stp>
        <stp/>
        <stp>T</stp>
        <tr r="E67" s="1"/>
      </tp>
      <tp t="s">
        <v/>
        <stp/>
        <stp>ContractData</stp>
        <stp>S.BLK</stp>
        <stp>PerCentNetLastTrade</stp>
        <stp/>
        <stp>T</stp>
        <tr r="E65" s="1"/>
      </tp>
      <tp t="s">
        <v/>
        <stp/>
        <stp>ContractData</stp>
        <stp>S.BMY</stp>
        <stp>PerCentNetLastTrade</stp>
        <stp/>
        <stp>T</stp>
        <tr r="E66" s="1"/>
      </tp>
      <tp t="s">
        <v/>
        <stp/>
        <stp>ContractData</stp>
        <stp>S.BKR</stp>
        <stp>PerCentNetLastTrade</stp>
        <stp/>
        <stp>T</stp>
        <tr r="E64" s="1"/>
      </tp>
      <tp t="s">
        <v/>
        <stp/>
        <stp>ContractData</stp>
        <stp>S.BFB</stp>
        <stp>PerCentNetLastTrade</stp>
        <stp/>
        <stp>T</stp>
        <tr r="E60" s="1"/>
      </tp>
      <tp t="s">
        <v/>
        <stp/>
        <stp>ContractData</stp>
        <stp>S.BDX</stp>
        <stp>PerCentNetLastTrade</stp>
        <stp/>
        <stp>T</stp>
        <tr r="E57" s="1"/>
      </tp>
      <tp t="s">
        <v/>
        <stp/>
        <stp>ContractData</stp>
        <stp>S.BEN</stp>
        <stp>PerCentNetLastTrade</stp>
        <stp/>
        <stp>T</stp>
        <tr r="E59" s="1"/>
      </tp>
      <tp t="s">
        <v/>
        <stp/>
        <stp>ContractData</stp>
        <stp>S.BBY</stp>
        <stp>PerCentNetLastTrade</stp>
        <stp/>
        <stp>T</stp>
        <tr r="E56" s="1"/>
      </tp>
      <tp t="s">
        <v/>
        <stp/>
        <stp>ContractData</stp>
        <stp>S.BAC</stp>
        <stp>PerCentNetLastTrade</stp>
        <stp/>
        <stp>T</stp>
        <tr r="E53" s="1"/>
      </tp>
      <tp t="s">
        <v/>
        <stp/>
        <stp>ContractData</stp>
        <stp>S.BAX</stp>
        <stp>PerCentNetLastTrade</stp>
        <stp/>
        <stp>T</stp>
        <tr r="E55" s="1"/>
      </tp>
      <tp t="s">
        <v/>
        <stp/>
        <stp>ContractData</stp>
        <stp>S.BXP</stp>
        <stp>PerCentNetLastTrade</stp>
        <stp/>
        <stp>T</stp>
        <tr r="E73" s="1"/>
      </tp>
      <tp t="s">
        <v/>
        <stp/>
        <stp>ContractData</stp>
        <stp>S.BRO</stp>
        <stp>PerCentNetLastTrade</stp>
        <stp/>
        <stp>T</stp>
        <tr r="E70" s="1"/>
      </tp>
      <tp t="s">
        <v/>
        <stp/>
        <stp>ContractData</stp>
        <stp>S.BSX</stp>
        <stp>PerCentNetLastTrade</stp>
        <stp/>
        <stp>T</stp>
        <tr r="E71" s="1"/>
      </tp>
      <tp t="s">
        <v/>
        <stp/>
        <stp>ContractData</stp>
        <stp>S.AON</stp>
        <stp>PerCentNetLastTrade</stp>
        <stp/>
        <stp>T</stp>
        <tr r="E35" s="1"/>
      </tp>
      <tp t="s">
        <v/>
        <stp/>
        <stp>ContractData</stp>
        <stp>S.AOS</stp>
        <stp>PerCentNetLastTrade</stp>
        <stp/>
        <stp>T</stp>
        <tr r="E36" s="1"/>
      </tp>
      <tp t="s">
        <v/>
        <stp/>
        <stp>ContractData</stp>
        <stp>S.ALB</stp>
        <stp>PerCentNetLastTrade</stp>
        <stp/>
        <stp>T</stp>
        <tr r="E22" s="1"/>
      </tp>
      <tp t="s">
        <v/>
        <stp/>
        <stp>ContractData</stp>
        <stp>S.ALL</stp>
        <stp>PerCentNetLastTrade</stp>
        <stp/>
        <stp>T</stp>
        <tr r="E24" s="1"/>
      </tp>
      <tp t="s">
        <v/>
        <stp/>
        <stp>ContractData</stp>
        <stp>S.AMD</stp>
        <stp>PerCentNetLastTrade</stp>
        <stp/>
        <stp>T</stp>
        <tr r="E28" s="1"/>
      </tp>
      <tp t="s">
        <v/>
        <stp/>
        <stp>ContractData</stp>
        <stp>S.AME</stp>
        <stp>PerCentNetLastTrade</stp>
        <stp/>
        <stp>T</stp>
        <tr r="E29" s="1"/>
      </tp>
      <tp t="s">
        <v/>
        <stp/>
        <stp>ContractData</stp>
        <stp>S.AMT</stp>
        <stp>PerCentNetLastTrade</stp>
        <stp/>
        <stp>T</stp>
        <tr r="E32" s="1"/>
      </tp>
      <tp t="s">
        <v/>
        <stp/>
        <stp>ContractData</stp>
        <stp>S.AMP</stp>
        <stp>PerCentNetLastTrade</stp>
        <stp/>
        <stp>T</stp>
        <tr r="E31" s="1"/>
      </tp>
      <tp t="s">
        <v/>
        <stp/>
        <stp>ContractData</stp>
        <stp>S.AJG</stp>
        <stp>PerCentNetLastTrade</stp>
        <stp/>
        <stp>T</stp>
        <tr r="E20" s="1"/>
      </tp>
      <tp t="s">
        <v/>
        <stp/>
        <stp>ContractData</stp>
        <stp>S.AIG</stp>
        <stp>PerCentNetLastTrade</stp>
        <stp/>
        <stp>T</stp>
        <tr r="E18" s="1"/>
      </tp>
      <tp t="s">
        <v/>
        <stp/>
        <stp>ContractData</stp>
        <stp>S.AIZ</stp>
        <stp>PerCentNetLastTrade</stp>
        <stp/>
        <stp>T</stp>
        <tr r="E19" s="1"/>
      </tp>
      <tp t="s">
        <v/>
        <stp/>
        <stp>ContractData</stp>
        <stp>S.AFL</stp>
        <stp>PerCentNetLastTrade</stp>
        <stp/>
        <stp>T</stp>
        <tr r="E17" s="1"/>
      </tp>
      <tp t="s">
        <v/>
        <stp/>
        <stp>ContractData</stp>
        <stp>S.ADM</stp>
        <stp>PerCentNetLastTrade</stp>
        <stp/>
        <stp>T</stp>
        <tr r="E11" s="1"/>
      </tp>
      <tp t="s">
        <v/>
        <stp/>
        <stp>ContractData</stp>
        <stp>S.ADI</stp>
        <stp>PerCentNetLastTrade</stp>
        <stp/>
        <stp>T</stp>
        <tr r="E10" s="1"/>
      </tp>
      <tp t="s">
        <v/>
        <stp/>
        <stp>ContractData</stp>
        <stp>S.ADP</stp>
        <stp>PerCentNetLastTrade</stp>
        <stp/>
        <stp>T</stp>
        <tr r="E12" s="1"/>
      </tp>
      <tp t="s">
        <v/>
        <stp/>
        <stp>ContractData</stp>
        <stp>S.AEE</stp>
        <stp>PerCentNetLastTrade</stp>
        <stp/>
        <stp>T</stp>
        <tr r="E14" s="1"/>
      </tp>
      <tp t="s">
        <v/>
        <stp/>
        <stp>ContractData</stp>
        <stp>S.AEP</stp>
        <stp>PerCentNetLastTrade</stp>
        <stp/>
        <stp>T</stp>
        <tr r="E15" s="1"/>
      </tp>
      <tp t="s">
        <v/>
        <stp/>
        <stp>ContractData</stp>
        <stp>S.AES</stp>
        <stp>PerCentNetLastTrade</stp>
        <stp/>
        <stp>T</stp>
        <tr r="E16" s="1"/>
      </tp>
      <tp t="s">
        <v/>
        <stp/>
        <stp>ContractData</stp>
        <stp>S.ABT</stp>
        <stp>PerCentNetLastTrade</stp>
        <stp/>
        <stp>T</stp>
        <tr r="E6" s="1"/>
      </tp>
      <tp t="s">
        <v/>
        <stp/>
        <stp>ContractData</stp>
        <stp>S.ACN</stp>
        <stp>PerCentNetLastTrade</stp>
        <stp/>
        <stp>T</stp>
        <tr r="E8" s="1"/>
      </tp>
      <tp t="s">
        <v/>
        <stp/>
        <stp>ContractData</stp>
        <stp>S.AZO</stp>
        <stp>PerCentNetLastTrade</stp>
        <stp/>
        <stp>T</stp>
        <tr r="E51" s="1"/>
      </tp>
      <tp t="s">
        <v/>
        <stp/>
        <stp>ContractData</stp>
        <stp>S.AXP</stp>
        <stp>PerCentNetLastTrade</stp>
        <stp/>
        <stp>T</stp>
        <tr r="E50" s="1"/>
      </tp>
      <tp t="s">
        <v/>
        <stp/>
        <stp>ContractData</stp>
        <stp>S.AVY</stp>
        <stp>PerCentNetLastTrade</stp>
        <stp/>
        <stp>T</stp>
        <tr r="E47" s="1"/>
      </tp>
      <tp t="s">
        <v/>
        <stp/>
        <stp>ContractData</stp>
        <stp>S.AWK</stp>
        <stp>PerCentNetLastTrade</stp>
        <stp/>
        <stp>T</stp>
        <tr r="E48" s="1"/>
      </tp>
      <tp t="s">
        <v/>
        <stp/>
        <stp>ContractData</stp>
        <stp>S.ATO</stp>
        <stp>PerCentNetLastTrade</stp>
        <stp/>
        <stp>T</stp>
        <tr r="E45" s="1"/>
      </tp>
      <tp t="s">
        <v/>
        <stp/>
        <stp>ContractData</stp>
        <stp>S.ARE</stp>
        <stp>PerCentNetLastTrade</stp>
        <stp/>
        <stp>T</stp>
        <tr r="E43" s="1"/>
      </tp>
      <tp t="s">
        <v/>
        <stp/>
        <stp>ContractData</stp>
        <stp>S.APD</stp>
        <stp>PerCentNetLastTrade</stp>
        <stp/>
        <stp>T</stp>
        <tr r="E38" s="1"/>
      </tp>
      <tp t="s">
        <v/>
        <stp/>
        <stp>ContractData</stp>
        <stp>S.APA</stp>
        <stp>PerCentNetLastTrade</stp>
        <stp/>
        <stp>T</stp>
        <tr r="E37" s="1"/>
      </tp>
      <tp t="s">
        <v/>
        <stp/>
        <stp>ContractData</stp>
        <stp>S.APO</stp>
        <stp>PerCentNetLastTrade</stp>
        <stp/>
        <stp>T</stp>
        <tr r="E40" s="1"/>
      </tp>
      <tp t="s">
        <v/>
        <stp/>
        <stp>ContractData</stp>
        <stp>S.APH</stp>
        <stp>PerCentNetLastTrade</stp>
        <stp/>
        <stp>T</stp>
        <tr r="E39" s="1"/>
      </tp>
      <tp t="s">
        <v/>
        <stp/>
        <stp>ContractData</stp>
        <stp>S.APP</stp>
        <stp>PerCentNetLastTrade</stp>
        <stp/>
        <stp>T</stp>
        <tr r="E41" s="1"/>
      </tp>
      <tp>
        <v>830.38323500000001</v>
        <stp/>
        <stp>ContractData</stp>
        <stp>S.REGN</stp>
        <stp>T_CVol</stp>
        <stp/>
        <stp>T</stp>
        <tr r="N391" s="1"/>
      </tp>
      <tp t="s">
        <v/>
        <stp/>
        <stp>ContractData</stp>
        <stp>S.AMGN</stp>
        <stp>Open</stp>
        <stp/>
        <stp>T</stp>
        <tr r="G30" s="1"/>
      </tp>
      <tp t="s">
        <v/>
        <stp/>
        <stp>ContractData</stp>
        <stp>S.SMCI</stp>
        <stp>Open</stp>
        <stp/>
        <stp>T</stp>
        <tr r="G409" s="1"/>
      </tp>
      <tp t="s">
        <v/>
        <stp/>
        <stp>ContractData</stp>
        <stp>S.AMCR</stp>
        <stp>Open</stp>
        <stp/>
        <stp>T</stp>
        <tr r="G27" s="1"/>
      </tp>
      <tp t="s">
        <v/>
        <stp/>
        <stp>ContractData</stp>
        <stp>S.AMAT</stp>
        <stp>Open</stp>
        <stp/>
        <stp>T</stp>
        <tr r="G26" s="1"/>
      </tp>
      <tp t="s">
        <v/>
        <stp/>
        <stp>ContractData</stp>
        <stp>S.AMZN</stp>
        <stp>Open</stp>
        <stp/>
        <stp>T</stp>
        <tr r="G33" s="1"/>
      </tp>
      <tp t="s">
        <v/>
        <stp/>
        <stp>ContractData</stp>
        <stp>S.TMUS</stp>
        <stp>Open</stp>
        <stp/>
        <stp>T</stp>
        <tr r="G440" s="1"/>
      </tp>
      <tp t="s">
        <v/>
        <stp/>
        <stp>ContractData</stp>
        <stp>S.VMRK</stp>
        <stp>Open</stp>
        <stp/>
        <stp>T</stp>
        <tr r="G471" s="1"/>
      </tp>
      <tp>
        <v>2997396.1320345202</v>
        <stp/>
        <stp>StudyData</stp>
        <stp>S.CHTR</stp>
        <stp>MA</stp>
        <stp>InputChoice=Vol,MAType=Sim,Period=21</stp>
        <stp>MA</stp>
        <stp>D</stp>
        <stp>-1</stp>
        <stp>all</stp>
        <stp/>
        <stp/>
        <stp/>
        <stp>T</stp>
        <tr r="O91" s="1"/>
      </tp>
      <tp>
        <v>3018033.1086295201</v>
        <stp/>
        <stp>StudyData</stp>
        <stp>S.DLTR</stp>
        <stp>MA</stp>
        <stp>InputChoice=Vol,MAType=Sim,Period=21</stp>
        <stp>MA</stp>
        <stp>D</stp>
        <stp>-1</stp>
        <stp>all</stp>
        <stp/>
        <stp/>
        <stp/>
        <stp>T</stp>
        <tr r="O141" s="1"/>
      </tp>
      <tp>
        <v>27046877.693682101</v>
        <stp/>
        <stp>StudyData</stp>
        <stp>S.PLTR</stp>
        <stp>MA</stp>
        <stp>InputChoice=Vol,MAType=Sim,Period=21</stp>
        <stp>MA</stp>
        <stp>D</stp>
        <stp>-1</stp>
        <stp>all</stp>
        <stp/>
        <stp/>
        <stp/>
        <stp>T</stp>
        <tr r="O371" s="1"/>
      </tp>
      <tp>
        <v>3663511.3090526201</v>
        <stp/>
        <stp>StudyData</stp>
        <stp>S.INTU</stp>
        <stp>MA</stp>
        <stp>InputChoice=Vol,MAType=Sim,Period=21</stp>
        <stp>MA</stp>
        <stp>D</stp>
        <stp>-1</stp>
        <stp>all</stp>
        <stp/>
        <stp/>
        <stp/>
        <stp>T</stp>
        <tr r="O248" s="1"/>
      </tp>
      <tp>
        <v>5160904.5051549999</v>
        <stp/>
        <stp>StudyData</stp>
        <stp>S.APTV</stp>
        <stp>MA</stp>
        <stp>InputChoice=Vol,MAType=Sim,Period=21</stp>
        <stp>MA</stp>
        <stp>D</stp>
        <stp>-1</stp>
        <stp>all</stp>
        <stp/>
        <stp/>
        <stp/>
        <stp>T</stp>
        <tr r="O42" s="1"/>
      </tp>
      <tp>
        <v>1029296.329112857</v>
        <stp/>
        <stp>StudyData</stp>
        <stp>S.VRTX</stp>
        <stp>MA</stp>
        <stp>InputChoice=Vol,MAType=Sim,Period=21</stp>
        <stp>MA</stp>
        <stp>D</stp>
        <stp>-1</stp>
        <stp>all</stp>
        <stp/>
        <stp/>
        <stp/>
        <stp>T</stp>
        <tr r="O475" s="1"/>
      </tp>
      <tp>
        <v>2185369.9160012389</v>
        <stp/>
        <stp>StudyData</stp>
        <stp>S.RVTY</stp>
        <stp>MA</stp>
        <stp>InputChoice=Vol,MAType=Sim,Period=21</stp>
        <stp>MA</stp>
        <stp>D</stp>
        <stp>-1</stp>
        <stp>all</stp>
        <stp/>
        <stp/>
        <stp/>
        <stp>T</stp>
        <tr r="O402" s="1"/>
      </tp>
      <tp>
        <v>113.18</v>
        <stp/>
        <stp>ContractData</stp>
        <stp>S.FDXF</stp>
        <stp>LastTrade</stp>
        <stp/>
        <stp>T</stp>
        <tr r="C184" s="1"/>
      </tp>
      <tp>
        <v>63.07</v>
        <stp/>
        <stp>ContractData</stp>
        <stp>S.FOXA</stp>
        <stp>LastTrade</stp>
        <stp/>
        <stp>T</stp>
        <tr r="C195" s="1"/>
      </tp>
      <tp>
        <v>22564387.671055701</v>
        <stp/>
        <stp>StudyData</stp>
        <stp>S.META</stp>
        <stp>MA</stp>
        <stp>InputChoice=Vol,MAType=Sim,Period=21</stp>
        <stp>MA</stp>
        <stp>D</stp>
        <stp>-1</stp>
        <stp>all</stp>
        <stp/>
        <stp/>
        <stp/>
        <stp>T</stp>
        <tr r="O306" s="1"/>
      </tp>
      <tp>
        <v>662712.36589757202</v>
        <stp/>
        <stp>StudyData</stp>
        <stp>S.ULTA</stp>
        <stp>MA</stp>
        <stp>InputChoice=Vol,MAType=Sim,Period=21</stp>
        <stp>MA</stp>
        <stp>D</stp>
        <stp>-1</stp>
        <stp>all</stp>
        <stp/>
        <stp/>
        <stp/>
        <stp>T</stp>
        <tr r="O459" s="1"/>
      </tp>
      <tp>
        <v>5662227.1558032399</v>
        <stp/>
        <stp>StudyData</stp>
        <stp>S.FITB</stp>
        <stp>MA</stp>
        <stp>InputChoice=Vol,MAType=Sim,Period=21</stp>
        <stp>MA</stp>
        <stp>D</stp>
        <stp>-1</stp>
        <stp>all</stp>
        <stp/>
        <stp/>
        <stp/>
        <stp>T</stp>
        <tr r="O191" s="1"/>
      </tp>
      <tp>
        <v>105467785.5820087</v>
        <stp/>
        <stp>StudyData</stp>
        <stp>S.INTC</stp>
        <stp>MA</stp>
        <stp>InputChoice=Vol,MAType=Sim,Period=21</stp>
        <stp>MA</stp>
        <stp>D</stp>
        <stp>-1</stp>
        <stp>all</stp>
        <stp/>
        <stp/>
        <stp/>
        <stp>T</stp>
        <tr r="O247" s="1"/>
      </tp>
      <tp>
        <v>4377865.03974686</v>
        <stp/>
        <stp>StudyData</stp>
        <stp>S.LITE</stp>
        <stp>MA</stp>
        <stp>InputChoice=Vol,MAType=Sim,Period=21</stp>
        <stp>MA</stp>
        <stp>D</stp>
        <stp>-1</stp>
        <stp>all</stp>
        <stp/>
        <stp/>
        <stp/>
        <stp>T</stp>
        <tr r="O284" s="1"/>
      </tp>
      <tp>
        <v>519.26</v>
        <stp/>
        <stp>ContractData</stp>
        <stp>S.IDXX</stp>
        <stp>LastTrade</stp>
        <stp/>
        <stp>T</stp>
        <tr r="C242" s="1"/>
      </tp>
      <tp>
        <v>1744410.829528572</v>
        <stp/>
        <stp>StudyData</stp>
        <stp>S.VLTO</stp>
        <stp>MA</stp>
        <stp>InputChoice=Vol,MAType=Sim,Period=21</stp>
        <stp>MA</stp>
        <stp>D</stp>
        <stp>-1</stp>
        <stp>all</stp>
        <stp/>
        <stp/>
        <stp/>
        <stp>T</stp>
        <tr r="O469" s="1"/>
      </tp>
      <tp t="s">
        <v/>
        <stp/>
        <stp>ContractData</stp>
        <stp>S.GEN</stp>
        <stp>Open</stp>
        <stp/>
        <stp>T</stp>
        <tr r="G204" s="1"/>
      </tp>
      <tp t="s">
        <v/>
        <stp/>
        <stp>ContractData</stp>
        <stp>S.GEV</stp>
        <stp>Open</stp>
        <stp/>
        <stp>T</stp>
        <tr r="G205" s="1"/>
      </tp>
      <tp>
        <v>0</v>
        <stp/>
        <stp>ContractData</stp>
        <stp>S.UAL</stp>
        <stp>NetLastTrade</stp>
        <stp/>
        <stp>T</stp>
        <tr r="D455" s="1"/>
      </tp>
      <tp>
        <v>0</v>
        <stp/>
        <stp>ContractData</stp>
        <stp>S.UDR</stp>
        <stp>NetLastTrade</stp>
        <stp/>
        <stp>T</stp>
        <tr r="D457" s="1"/>
      </tp>
      <tp t="s">
        <v/>
        <stp/>
        <stp>ContractData</stp>
        <stp>S.GLW</stp>
        <stp>Open</stp>
        <stp/>
        <stp>T</stp>
        <tr r="G209" s="1"/>
      </tp>
      <tp>
        <v>0</v>
        <stp/>
        <stp>ContractData</stp>
        <stp>S.UHS</stp>
        <stp>NetLastTrade</stp>
        <stp/>
        <stp>T</stp>
        <tr r="D458" s="1"/>
      </tp>
      <tp>
        <v>0</v>
        <stp/>
        <stp>ContractData</stp>
        <stp>S.UNH</stp>
        <stp>NetLastTrade</stp>
        <stp/>
        <stp>T</stp>
        <tr r="D460" s="1"/>
      </tp>
      <tp t="s">
        <v/>
        <stp/>
        <stp>ContractData</stp>
        <stp>S.GIS</stp>
        <stp>Open</stp>
        <stp/>
        <stp>T</stp>
        <tr r="G207" s="1"/>
      </tp>
      <tp>
        <v>0</v>
        <stp/>
        <stp>ContractData</stp>
        <stp>S.UNP</stp>
        <stp>NetLastTrade</stp>
        <stp/>
        <stp>T</stp>
        <tr r="D461" s="1"/>
      </tp>
      <tp>
        <v>0</v>
        <stp/>
        <stp>ContractData</stp>
        <stp>S.USB</stp>
        <stp>NetLastTrade</stp>
        <stp/>
        <stp>T</stp>
        <tr r="D464" s="1"/>
      </tp>
      <tp>
        <v>0</v>
        <stp/>
        <stp>ContractData</stp>
        <stp>S.URI</stp>
        <stp>NetLastTrade</stp>
        <stp/>
        <stp>T</stp>
        <tr r="D463" s="1"/>
      </tp>
      <tp t="s">
        <v/>
        <stp/>
        <stp>ContractData</stp>
        <stp>S.GWW</stp>
        <stp>Open</stp>
        <stp/>
        <stp>T</stp>
        <tr r="G218" s="1"/>
      </tp>
      <tp>
        <v>0</v>
        <stp/>
        <stp>ContractData</stp>
        <stp>S.UPS</stp>
        <stp>NetLastTrade</stp>
        <stp/>
        <stp>T</stp>
        <tr r="D462" s="1"/>
      </tp>
      <tp t="s">
        <v/>
        <stp/>
        <stp>ContractData</stp>
        <stp>S.GPN</stp>
        <stp>Open</stp>
        <stp/>
        <stp>T</stp>
        <tr r="G215" s="1"/>
      </tp>
      <tp t="s">
        <v/>
        <stp/>
        <stp>ContractData</stp>
        <stp>S.GPC</stp>
        <stp>Open</stp>
        <stp/>
        <stp>T</stp>
        <tr r="G214" s="1"/>
      </tp>
      <tp>
        <v>152.79838000000001</v>
        <stp/>
        <stp>ContractData</stp>
        <stp>S.MSCI</stp>
        <stp>T_CVol</stp>
        <stp/>
        <stp>T</stp>
        <tr r="N321" s="1"/>
      </tp>
      <tp>
        <v>2777.3699409999999</v>
        <stp/>
        <stp>ContractData</stp>
        <stp>S.NXPI</stp>
        <stp>T_CVol</stp>
        <stp/>
        <stp>T</stp>
        <tr r="N346" s="1"/>
      </tp>
      <tp>
        <v>12025.347382</v>
        <stp/>
        <stp>ContractData</stp>
        <stp>S.VICI</stp>
        <stp>T_CVol</stp>
        <stp/>
        <stp>T</stp>
        <tr r="N467" s="1"/>
      </tp>
      <tp>
        <v>1208.7220729999999</v>
        <stp/>
        <stp>ContractData</stp>
        <stp>S.SPGI</stp>
        <stp>T_CVol</stp>
        <stp/>
        <stp>T</stp>
        <tr r="N416" s="1"/>
      </tp>
      <tp>
        <v>628965.57062799996</v>
        <stp/>
        <stp>ContractData</stp>
        <stp>S.SMCI</stp>
        <stp>T_CVol</stp>
        <stp/>
        <stp>T</stp>
        <tr r="N409" s="1"/>
      </tp>
      <tp t="s">
        <v/>
        <stp/>
        <stp>ContractData</stp>
        <stp>S.ALLE</stp>
        <stp>Open</stp>
        <stp/>
        <stp>T</stp>
        <tr r="G25" s="1"/>
      </tp>
      <tp t="s">
        <v/>
        <stp/>
        <stp>ContractData</stp>
        <stp>S.ILMN</stp>
        <stp>Open</stp>
        <stp/>
        <stp>T</stp>
        <tr r="G245" s="1"/>
      </tp>
      <tp t="s">
        <v/>
        <stp/>
        <stp>ContractData</stp>
        <stp>S.ALGN</stp>
        <stp>Open</stp>
        <stp/>
        <stp>T</stp>
        <tr r="G23" s="1"/>
      </tp>
      <tp t="s">
        <v/>
        <stp/>
        <stp>ContractData</stp>
        <stp>S.FLEX</stp>
        <stp>Open</stp>
        <stp/>
        <stp>T</stp>
        <tr r="G193" s="1"/>
      </tp>
      <tp t="s">
        <v/>
        <stp/>
        <stp>StudyData</stp>
        <stp>S.F</stp>
        <stp>PCB</stp>
        <stp>BaseType=Index,Index=1</stp>
        <stp>Close</stp>
        <stp>W</stp>
        <stp>0</stp>
        <stp>all</stp>
        <stp/>
        <stp/>
        <stp/>
        <stp>T</stp>
        <tr r="J178" s="1"/>
      </tp>
      <tp>
        <v>-8.5611510791366872</v>
        <stp/>
        <stp>StudyData</stp>
        <stp>S.F</stp>
        <stp>PCB</stp>
        <stp>BaseType=Index,Index=1</stp>
        <stp>Close</stp>
        <stp>Q</stp>
        <stp>0</stp>
        <stp>all</stp>
        <stp/>
        <stp/>
        <stp/>
        <stp>T</stp>
        <tr r="L178" s="1"/>
      </tp>
      <tp>
        <v>-3.1250000000000009</v>
        <stp/>
        <stp>StudyData</stp>
        <stp>S.F</stp>
        <stp>PCB</stp>
        <stp>BaseType=Index,Index=1</stp>
        <stp>Close</stp>
        <stp>A</stp>
        <stp>0</stp>
        <stp>all</stp>
        <stp/>
        <stp/>
        <stp/>
        <stp>T</stp>
        <tr r="M178" s="1"/>
      </tp>
      <tp>
        <v>-8.8235294117646959</v>
        <stp/>
        <stp>StudyData</stp>
        <stp>S.F</stp>
        <stp>PCB</stp>
        <stp>BaseType=Index,Index=1</stp>
        <stp>Close</stp>
        <stp>M</stp>
        <stp>0</stp>
        <stp>all</stp>
        <stp/>
        <stp/>
        <stp/>
        <stp>T</stp>
        <tr r="K178" s="1"/>
      </tp>
      <tp t="s">
        <v/>
        <stp/>
        <stp>ContractData</stp>
        <stp>S.KLAC</stp>
        <stp>Open</stp>
        <stp/>
        <stp>T</stp>
        <tr r="G271" s="1"/>
      </tp>
      <tp t="s">
        <v/>
        <stp/>
        <stp>ContractData</stp>
        <stp>S.AKAM</stp>
        <stp>High</stp>
        <stp/>
        <stp>T</stp>
        <tr r="H21" s="1"/>
      </tp>
      <tp t="s">
        <v/>
        <stp/>
        <stp>ContractData</stp>
        <stp>S.BKNG</stp>
        <stp>High</stp>
        <stp/>
        <stp>T</stp>
        <tr r="H63" s="1"/>
      </tp>
      <tp t="s">
        <v/>
        <stp/>
        <stp>ContractData</stp>
        <stp>S.VLTO</stp>
        <stp>Open</stp>
        <stp/>
        <stp>T</stp>
        <tr r="G469" s="1"/>
      </tp>
      <tp t="s">
        <v/>
        <stp/>
        <stp>ContractData</stp>
        <stp>S.ULTA</stp>
        <stp>Open</stp>
        <stp/>
        <stp>T</stp>
        <tr r="G459" s="1"/>
      </tp>
      <tp t="s">
        <v/>
        <stp/>
        <stp>ContractData</stp>
        <stp>S.PLTR</stp>
        <stp>Open</stp>
        <stp/>
        <stp>T</stp>
        <tr r="G371" s="1"/>
      </tp>
      <tp t="s">
        <v/>
        <stp/>
        <stp>ContractData</stp>
        <stp>S.DLTR</stp>
        <stp>Open</stp>
        <stp/>
        <stp>T</stp>
        <tr r="G141" s="1"/>
      </tp>
      <tp t="s">
        <v/>
        <stp/>
        <stp>ContractData</stp>
        <stp>S.JKHY</stp>
        <stp>High</stp>
        <stp/>
        <stp>T</stp>
        <tr r="H262" s="1"/>
      </tp>
      <tp>
        <v>63</v>
        <stp/>
        <stp>ContractData</stp>
        <stp>S.J</stp>
        <stp>T_CVol</stp>
        <stp/>
        <stp>T</stp>
        <tr r="N258" s="1"/>
      </tp>
      <tp>
        <v>5065474.9997604303</v>
        <stp/>
        <stp>StudyData</stp>
        <stp>S.TMUS</stp>
        <stp>MA</stp>
        <stp>InputChoice=Vol,MAType=Sim,Period=21</stp>
        <stp>MA</stp>
        <stp>D</stp>
        <stp>-1</stp>
        <stp>all</stp>
        <stp/>
        <stp/>
        <stp/>
        <stp>T</stp>
        <tr r="O440" s="1"/>
      </tp>
      <tp>
        <v>6751234.1145165302</v>
        <stp/>
        <stp>StudyData</stp>
        <stp>S.SBUX</stp>
        <stp>MA</stp>
        <stp>InputChoice=Vol,MAType=Sim,Period=21</stp>
        <stp>MA</stp>
        <stp>D</stp>
        <stp>-1</stp>
        <stp>all</stp>
        <stp/>
        <stp/>
        <stp/>
        <stp>T</stp>
        <tr r="O404" s="1"/>
      </tp>
      <tp>
        <v>26036436.044716299</v>
        <stp/>
        <stp>StudyData</stp>
        <stp>S.KVUE</stp>
        <stp>MA</stp>
        <stp>InputChoice=Vol,MAType=Sim,Period=21</stp>
        <stp>MA</stp>
        <stp>D</stp>
        <stp>-1</stp>
        <stp>all</stp>
        <stp/>
        <stp/>
        <stp/>
        <stp>T</stp>
        <tr r="O276" s="1"/>
      </tp>
      <tp>
        <v>101.37</v>
        <stp/>
        <stp>ContractData</stp>
        <stp>S.PAYX</stp>
        <stp>LastTrade</stp>
        <stp/>
        <stp>T</stp>
        <tr r="C358" s="1"/>
      </tp>
      <tp>
        <v>362.15000000000003</v>
        <stp/>
        <stp>ContractData</stp>
        <stp>S.KEYS</stp>
        <stp>LastTrade</stp>
        <stp/>
        <stp>T</stp>
        <tr r="C267" s="1"/>
      </tp>
      <tp t="s">
        <v/>
        <stp/>
        <stp>ContractData</stp>
        <stp>S.FDX</stp>
        <stp>Open</stp>
        <stp/>
        <stp>T</stp>
        <tr r="G183" s="1"/>
      </tp>
      <tp t="s">
        <v/>
        <stp/>
        <stp>ContractData</stp>
        <stp>S.FDS</stp>
        <stp>Open</stp>
        <stp/>
        <stp>T</stp>
        <tr r="G182" s="1"/>
      </tp>
      <tp>
        <v>0</v>
        <stp/>
        <stp>ContractData</stp>
        <stp>S.TGT</stp>
        <stp>NetLastTrade</stp>
        <stp/>
        <stp>T</stp>
        <tr r="D436" s="1"/>
      </tp>
      <tp>
        <v>0</v>
        <stp/>
        <stp>ContractData</stp>
        <stp>S.TFC</stp>
        <stp>NetLastTrade</stp>
        <stp/>
        <stp>T</stp>
        <tr r="D435" s="1"/>
      </tp>
      <tp t="s">
        <v/>
        <stp/>
        <stp>ContractData</stp>
        <stp>S.AXP</stp>
        <stp>High</stp>
        <stp/>
        <stp>T</stp>
        <tr r="H50" s="1"/>
      </tp>
      <tp>
        <v>0</v>
        <stp/>
        <stp>ContractData</stp>
        <stp>S.TEL</stp>
        <stp>NetLastTrade</stp>
        <stp/>
        <stp>T</stp>
        <tr r="D433" s="1"/>
      </tp>
      <tp>
        <v>0</v>
        <stp/>
        <stp>ContractData</stp>
        <stp>S.TER</stp>
        <stp>NetLastTrade</stp>
        <stp/>
        <stp>T</stp>
        <tr r="D434" s="1"/>
      </tp>
      <tp t="s">
        <v/>
        <stp/>
        <stp>ContractData</stp>
        <stp>S.AZO</stp>
        <stp>High</stp>
        <stp/>
        <stp>T</stp>
        <tr r="H51" s="1"/>
      </tp>
      <tp>
        <v>0</v>
        <stp/>
        <stp>ContractData</stp>
        <stp>S.TDG</stp>
        <stp>NetLastTrade</stp>
        <stp/>
        <stp>T</stp>
        <tr r="D430" s="1"/>
      </tp>
      <tp>
        <v>0</v>
        <stp/>
        <stp>ContractData</stp>
        <stp>S.TDY</stp>
        <stp>NetLastTrade</stp>
        <stp/>
        <stp>T</stp>
        <tr r="D431" s="1"/>
      </tp>
      <tp t="s">
        <v/>
        <stp/>
        <stp>ContractData</stp>
        <stp>S.FCX</stp>
        <stp>Open</stp>
        <stp/>
        <stp>T</stp>
        <tr r="G181" s="1"/>
      </tp>
      <tp>
        <v>0</v>
        <stp/>
        <stp>ContractData</stp>
        <stp>S.TKO</stp>
        <stp>NetLastTrade</stp>
        <stp/>
        <stp>T</stp>
        <tr r="D438" s="1"/>
      </tp>
      <tp t="s">
        <v/>
        <stp/>
        <stp>ContractData</stp>
        <stp>S.ATO</stp>
        <stp>High</stp>
        <stp/>
        <stp>T</stp>
        <tr r="H45" s="1"/>
      </tp>
      <tp>
        <v>0</v>
        <stp/>
        <stp>ContractData</stp>
        <stp>S.TJX</stp>
        <stp>NetLastTrade</stp>
        <stp/>
        <stp>T</stp>
        <tr r="D437" s="1"/>
      </tp>
      <tp t="s">
        <v/>
        <stp/>
        <stp>ContractData</stp>
        <stp>S.AWK</stp>
        <stp>High</stp>
        <stp/>
        <stp>T</stp>
        <tr r="H48" s="1"/>
      </tp>
      <tp t="s">
        <v/>
        <stp/>
        <stp>ContractData</stp>
        <stp>S.AVY</stp>
        <stp>High</stp>
        <stp/>
        <stp>T</stp>
        <tr r="H47" s="1"/>
      </tp>
      <tp t="s">
        <v/>
        <stp/>
        <stp>ContractData</stp>
        <stp>S.FOX</stp>
        <stp>Open</stp>
        <stp/>
        <stp>T</stp>
        <tr r="G194" s="1"/>
      </tp>
      <tp t="s">
        <v/>
        <stp/>
        <stp>ContractData</stp>
        <stp>S.APO</stp>
        <stp>High</stp>
        <stp/>
        <stp>T</stp>
        <tr r="H40" s="1"/>
      </tp>
      <tp t="s">
        <v/>
        <stp/>
        <stp>ContractData</stp>
        <stp>S.APH</stp>
        <stp>High</stp>
        <stp/>
        <stp>T</stp>
        <tr r="H39" s="1"/>
      </tp>
      <tp t="s">
        <v/>
        <stp/>
        <stp>ContractData</stp>
        <stp>S.APD</stp>
        <stp>High</stp>
        <stp/>
        <stp>T</stp>
        <tr r="H38" s="1"/>
      </tp>
      <tp t="s">
        <v/>
        <stp/>
        <stp>ContractData</stp>
        <stp>S.APA</stp>
        <stp>High</stp>
        <stp/>
        <stp>T</stp>
        <tr r="H37" s="1"/>
      </tp>
      <tp t="s">
        <v/>
        <stp/>
        <stp>ContractData</stp>
        <stp>S.FIX</stp>
        <stp>Open</stp>
        <stp/>
        <stp>T</stp>
        <tr r="G192" s="1"/>
      </tp>
      <tp t="s">
        <v/>
        <stp/>
        <stp>ContractData</stp>
        <stp>S.APP</stp>
        <stp>High</stp>
        <stp/>
        <stp>T</stp>
        <tr r="H41" s="1"/>
      </tp>
      <tp t="s">
        <v/>
        <stp/>
        <stp>ContractData</stp>
        <stp>S.FIS</stp>
        <stp>Open</stp>
        <stp/>
        <stp>T</stp>
        <tr r="G189" s="1"/>
      </tp>
      <tp>
        <v>0</v>
        <stp/>
        <stp>ContractData</stp>
        <stp>S.TMO</stp>
        <stp>NetLastTrade</stp>
        <stp/>
        <stp>T</stp>
        <tr r="D439" s="1"/>
      </tp>
      <tp t="s">
        <v/>
        <stp/>
        <stp>ContractData</stp>
        <stp>S.ARE</stp>
        <stp>High</stp>
        <stp/>
        <stp>T</stp>
        <tr r="H43" s="1"/>
      </tp>
      <tp>
        <v>0</v>
        <stp/>
        <stp>ContractData</stp>
        <stp>S.TSN</stp>
        <stp>NetLastTrade</stp>
        <stp/>
        <stp>T</stp>
        <tr r="D449" s="1"/>
      </tp>
      <tp t="s">
        <v/>
        <stp/>
        <stp>ContractData</stp>
        <stp>S.AMD</stp>
        <stp>High</stp>
        <stp/>
        <stp>T</stp>
        <tr r="H28" s="1"/>
      </tp>
      <tp t="s">
        <v/>
        <stp/>
        <stp>ContractData</stp>
        <stp>S.AME</stp>
        <stp>High</stp>
        <stp/>
        <stp>T</stp>
        <tr r="H29" s="1"/>
      </tp>
      <tp t="s">
        <v/>
        <stp/>
        <stp>ContractData</stp>
        <stp>S.AMT</stp>
        <stp>High</stp>
        <stp/>
        <stp>T</stp>
        <tr r="H32" s="1"/>
      </tp>
      <tp t="s">
        <v/>
        <stp/>
        <stp>ContractData</stp>
        <stp>S.FTV</stp>
        <stp>Open</stp>
        <stp/>
        <stp>T</stp>
        <tr r="G199" s="1"/>
      </tp>
      <tp t="s">
        <v/>
        <stp/>
        <stp>ContractData</stp>
        <stp>S.AMP</stp>
        <stp>High</stp>
        <stp/>
        <stp>T</stp>
        <tr r="H31" s="1"/>
      </tp>
      <tp t="s">
        <v/>
        <stp/>
        <stp>ContractData</stp>
        <stp>S.ALL</stp>
        <stp>High</stp>
        <stp/>
        <stp>T</stp>
        <tr r="H24" s="1"/>
      </tp>
      <tp t="s">
        <v/>
        <stp/>
        <stp>ContractData</stp>
        <stp>S.ALB</stp>
        <stp>High</stp>
        <stp/>
        <stp>T</stp>
        <tr r="H22" s="1"/>
      </tp>
      <tp>
        <v>0</v>
        <stp/>
        <stp>ContractData</stp>
        <stp>S.TRV</stp>
        <stp>NetLastTrade</stp>
        <stp/>
        <stp>T</stp>
        <tr r="D446" s="1"/>
      </tp>
      <tp t="s">
        <v/>
        <stp/>
        <stp>ContractData</stp>
        <stp>S.AON</stp>
        <stp>High</stp>
        <stp/>
        <stp>T</stp>
        <tr r="H35" s="1"/>
      </tp>
      <tp t="s">
        <v/>
        <stp/>
        <stp>ContractData</stp>
        <stp>S.AOS</stp>
        <stp>High</stp>
        <stp/>
        <stp>T</stp>
        <tr r="H36" s="1"/>
      </tp>
      <tp>
        <v>0</v>
        <stp/>
        <stp>ContractData</stp>
        <stp>S.TPL</stp>
        <stp>NetLastTrade</stp>
        <stp/>
        <stp>T</stp>
        <tr r="D441" s="1"/>
      </tp>
      <tp>
        <v>0</v>
        <stp/>
        <stp>ContractData</stp>
        <stp>S.TPR</stp>
        <stp>NetLastTrade</stp>
        <stp/>
        <stp>T</stp>
        <tr r="D442" s="1"/>
      </tp>
      <tp t="s">
        <v/>
        <stp/>
        <stp>ContractData</stp>
        <stp>S.AIG</stp>
        <stp>High</stp>
        <stp/>
        <stp>T</stp>
        <tr r="H18" s="1"/>
      </tp>
      <tp t="s">
        <v/>
        <stp/>
        <stp>ContractData</stp>
        <stp>S.AIZ</stp>
        <stp>High</stp>
        <stp/>
        <stp>T</stp>
        <tr r="H19" s="1"/>
      </tp>
      <tp t="s">
        <v/>
        <stp/>
        <stp>ContractData</stp>
        <stp>S.FRT</stp>
        <stp>Open</stp>
        <stp/>
        <stp>T</stp>
        <tr r="G196" s="1"/>
      </tp>
      <tp t="s">
        <v/>
        <stp/>
        <stp>ContractData</stp>
        <stp>S.AJG</stp>
        <stp>High</stp>
        <stp/>
        <stp>T</stp>
        <tr r="H20" s="1"/>
      </tp>
      <tp t="s">
        <v/>
        <stp/>
        <stp>ContractData</stp>
        <stp>S.AEE</stp>
        <stp>High</stp>
        <stp/>
        <stp>T</stp>
        <tr r="H14" s="1"/>
      </tp>
      <tp t="s">
        <v/>
        <stp/>
        <stp>ContractData</stp>
        <stp>S.AEP</stp>
        <stp>High</stp>
        <stp/>
        <stp>T</stp>
        <tr r="H15" s="1"/>
      </tp>
      <tp t="s">
        <v/>
        <stp/>
        <stp>ContractData</stp>
        <stp>S.AES</stp>
        <stp>High</stp>
        <stp/>
        <stp>T</stp>
        <tr r="H16" s="1"/>
      </tp>
      <tp t="s">
        <v/>
        <stp/>
        <stp>ContractData</stp>
        <stp>S.ADM</stp>
        <stp>High</stp>
        <stp/>
        <stp>T</stp>
        <tr r="H11" s="1"/>
      </tp>
      <tp t="s">
        <v/>
        <stp/>
        <stp>ContractData</stp>
        <stp>S.ADI</stp>
        <stp>High</stp>
        <stp/>
        <stp>T</stp>
        <tr r="H10" s="1"/>
      </tp>
      <tp t="s">
        <v/>
        <stp/>
        <stp>ContractData</stp>
        <stp>S.ADP</stp>
        <stp>High</stp>
        <stp/>
        <stp>T</stp>
        <tr r="H12" s="1"/>
      </tp>
      <tp>
        <v>0</v>
        <stp/>
        <stp>ContractData</stp>
        <stp>S.TYL</stp>
        <stp>NetLastTrade</stp>
        <stp/>
        <stp>T</stp>
        <tr r="D454" s="1"/>
      </tp>
      <tp t="s">
        <v/>
        <stp/>
        <stp>ContractData</stp>
        <stp>S.AFL</stp>
        <stp>High</stp>
        <stp/>
        <stp>T</stp>
        <tr r="H17" s="1"/>
      </tp>
      <tp>
        <v>0</v>
        <stp/>
        <stp>ContractData</stp>
        <stp>S.TXN</stp>
        <stp>NetLastTrade</stp>
        <stp/>
        <stp>T</stp>
        <tr r="D452" s="1"/>
      </tp>
      <tp>
        <v>0</v>
        <stp/>
        <stp>ContractData</stp>
        <stp>S.TXT</stp>
        <stp>NetLastTrade</stp>
        <stp/>
        <stp>T</stp>
        <tr r="D453" s="1"/>
      </tp>
      <tp t="s">
        <v/>
        <stp/>
        <stp>ContractData</stp>
        <stp>S.ACN</stp>
        <stp>High</stp>
        <stp/>
        <stp>T</stp>
        <tr r="H8" s="1"/>
      </tp>
      <tp t="s">
        <v/>
        <stp/>
        <stp>ContractData</stp>
        <stp>S.ABT</stp>
        <stp>High</stp>
        <stp/>
        <stp>T</stp>
        <tr r="H6" s="1"/>
      </tp>
      <tp>
        <v>167.494</v>
        <stp/>
        <stp>ContractData</stp>
        <stp>S.MRSH</stp>
        <stp>T_CVol</stp>
        <stp/>
        <stp>T</stp>
        <tr r="N318" s="1"/>
      </tp>
      <tp>
        <v>128914.768</v>
        <stp/>
        <stp>ContractData</stp>
        <stp>S.NCLH</stp>
        <stp>T_CVol</stp>
        <stp/>
        <stp>T</stp>
        <tr r="N327" s="1"/>
      </tp>
      <tp>
        <v>531.61900000000003</v>
        <stp/>
        <stp>ContractData</stp>
        <stp>S.INVH</stp>
        <stp>T_CVol</stp>
        <stp/>
        <stp>T</stp>
        <tr r="N249" s="1"/>
      </tp>
      <tp>
        <v>1717.117027</v>
        <stp/>
        <stp>ContractData</stp>
        <stp>S.DASH</stp>
        <stp>T_CVol</stp>
        <stp/>
        <stp>T</stp>
        <tr r="N129" s="1"/>
      </tp>
      <tp>
        <v>351.67949299999998</v>
        <stp/>
        <stp>ContractData</stp>
        <stp>S.CB</stp>
        <stp>T_CVol</stp>
        <stp/>
        <stp>T</stp>
        <tr r="N79" s="1"/>
      </tp>
      <tp>
        <v>518</v>
        <stp/>
        <stp>ContractData</stp>
        <stp>S.CTSH</stp>
        <stp>T_CVol</stp>
        <stp/>
        <stp>T</stp>
        <tr r="N122" s="1"/>
      </tp>
      <tp>
        <v>1348.0396000000001</v>
        <stp/>
        <stp>ContractData</stp>
        <stp>S.TECH</stp>
        <stp>T_CVol</stp>
        <stp/>
        <stp>T</stp>
        <tr r="N432" s="1"/>
      </tp>
      <tp t="s">
        <v/>
        <stp/>
        <stp>ContractData</stp>
        <stp>S.HONA</stp>
        <stp>Open</stp>
        <stp/>
        <stp>T</stp>
        <tr r="G228" s="1"/>
      </tp>
      <tp t="s">
        <v/>
        <stp/>
        <stp>ContractData</stp>
        <stp>S.GOOG</stp>
        <stp>Open</stp>
        <stp/>
        <stp>T</stp>
        <tr r="G212" s="1"/>
      </tp>
      <tp t="s">
        <v/>
        <stp/>
        <stp>ContractData</stp>
        <stp>S.HOOD</stp>
        <stp>Open</stp>
        <stp/>
        <stp>T</stp>
        <tr r="G229" s="1"/>
      </tp>
      <tp t="s">
        <v/>
        <stp/>
        <stp>ContractData</stp>
        <stp>S.SOLV</stp>
        <stp>Open</stp>
        <stp/>
        <stp>T</stp>
        <tr r="G414" s="1"/>
      </tp>
      <tp t="s">
        <v/>
        <stp/>
        <stp>ContractData</stp>
        <stp>S.CHTR</stp>
        <stp>High</stp>
        <stp/>
        <stp>T</stp>
        <tr r="H91" s="1"/>
      </tp>
      <tp t="s">
        <v/>
        <stp/>
        <stp>ContractData</stp>
        <stp>S.CHRW</stp>
        <stp>High</stp>
        <stp/>
        <stp>T</stp>
        <tr r="H90" s="1"/>
      </tp>
      <tp t="s">
        <v/>
        <stp/>
        <stp>ContractData</stp>
        <stp>S.COHR</stp>
        <stp>Open</stp>
        <stp/>
        <stp>T</stp>
        <tr r="G105" s="1"/>
      </tp>
      <tp t="s">
        <v/>
        <stp/>
        <stp>ContractData</stp>
        <stp>S.COIN</stp>
        <stp>Open</stp>
        <stp/>
        <stp>T</stp>
        <tr r="G106" s="1"/>
      </tp>
      <tp t="s">
        <v/>
        <stp/>
        <stp>ContractData</stp>
        <stp>S.PODD</stp>
        <stp>Open</stp>
        <stp/>
        <stp>T</stp>
        <tr r="G376" s="1"/>
      </tp>
      <tp t="s">
        <v/>
        <stp/>
        <stp>ContractData</stp>
        <stp>S.FOXA</stp>
        <stp>Open</stp>
        <stp/>
        <stp>T</stp>
        <tr r="G195" s="1"/>
      </tp>
      <tp t="s">
        <v/>
        <stp/>
        <stp>ContractData</stp>
        <stp>S.ROST</stp>
        <stp>Open</stp>
        <stp/>
        <stp>T</stp>
        <tr r="G399" s="1"/>
      </tp>
      <tp t="s">
        <v/>
        <stp/>
        <stp>ContractData</stp>
        <stp>S.COST</stp>
        <stp>Open</stp>
        <stp/>
        <stp>T</stp>
        <tr r="G110" s="1"/>
      </tp>
      <tp>
        <v>249.67000000000002</v>
        <stp/>
        <stp>ContractData</stp>
        <stp>S.AMZN</stp>
        <stp>LastTrade</stp>
        <stp/>
        <stp>T</stp>
        <tr r="C33" s="1"/>
      </tp>
      <tp>
        <v>4901430.6259062896</v>
        <stp/>
        <stp>StudyData</stp>
        <stp>S.CTVA</stp>
        <stp>MA</stp>
        <stp>InputChoice=Vol,MAType=Sim,Period=21</stp>
        <stp>MA</stp>
        <stp>D</stp>
        <stp>-1</stp>
        <stp>all</stp>
        <stp/>
        <stp/>
        <stp/>
        <stp>T</stp>
        <tr r="O123" s="1"/>
      </tp>
      <tp>
        <v>5527705.8461298104</v>
        <stp/>
        <stp>StudyData</stp>
        <stp>S.INVH</stp>
        <stp>MA</stp>
        <stp>InputChoice=Vol,MAType=Sim,Period=21</stp>
        <stp>MA</stp>
        <stp>D</stp>
        <stp>-1</stp>
        <stp>all</stp>
        <stp/>
        <stp/>
        <stp/>
        <stp>T</stp>
        <tr r="O249" s="1"/>
      </tp>
      <tp>
        <v>21088902.610232189</v>
        <stp/>
        <stp>StudyData</stp>
        <stp>S.MRVL</stp>
        <stp>MA</stp>
        <stp>InputChoice=Vol,MAType=Sim,Period=21</stp>
        <stp>MA</stp>
        <stp>D</stp>
        <stp>-1</stp>
        <stp>all</stp>
        <stp/>
        <stp/>
        <stp/>
        <stp>T</stp>
        <tr r="O319" s="1"/>
      </tp>
      <tp>
        <v>0</v>
        <stp/>
        <stp>ContractData</stp>
        <stp>S.WBD</stp>
        <stp>NetLastTrade</stp>
        <stp/>
        <stp>T</stp>
        <tr r="D482" s="1"/>
      </tp>
      <tp>
        <v>0</v>
        <stp/>
        <stp>ContractData</stp>
        <stp>S.WAB</stp>
        <stp>NetLastTrade</stp>
        <stp/>
        <stp>T</stp>
        <tr r="D480" s="1"/>
      </tp>
      <tp t="s">
        <v/>
        <stp/>
        <stp>ContractData</stp>
        <stp>S.EFX</stp>
        <stp>Open</stp>
        <stp/>
        <stp>T</stp>
        <tr r="G156" s="1"/>
      </tp>
      <tp>
        <v>0</v>
        <stp/>
        <stp>ContractData</stp>
        <stp>S.WAT</stp>
        <stp>NetLastTrade</stp>
        <stp/>
        <stp>T</stp>
        <tr r="D481" s="1"/>
      </tp>
      <tp>
        <v>0</v>
        <stp/>
        <stp>ContractData</stp>
        <stp>S.WFC</stp>
        <stp>NetLastTrade</stp>
        <stp/>
        <stp>T</stp>
        <tr r="D487" s="1"/>
      </tp>
      <tp t="s">
        <v/>
        <stp/>
        <stp>ContractData</stp>
        <stp>S.BXP</stp>
        <stp>High</stp>
        <stp/>
        <stp>T</stp>
        <tr r="H73" s="1"/>
      </tp>
      <tp>
        <v>0</v>
        <stp/>
        <stp>ContractData</stp>
        <stp>S.WEC</stp>
        <stp>NetLastTrade</stp>
        <stp/>
        <stp>T</stp>
        <tr r="D485" s="1"/>
      </tp>
      <tp t="s">
        <v/>
        <stp/>
        <stp>ContractData</stp>
        <stp>S.ECL</stp>
        <stp>Open</stp>
        <stp/>
        <stp>T</stp>
        <tr r="G154" s="1"/>
      </tp>
      <tp>
        <v>0</v>
        <stp/>
        <stp>ContractData</stp>
        <stp>S.WDC</stp>
        <stp>NetLastTrade</stp>
        <stp/>
        <stp>T</stp>
        <tr r="D484" s="1"/>
      </tp>
      <tp t="s">
        <v/>
        <stp/>
        <stp>ContractData</stp>
        <stp>S.ELV</stp>
        <stp>Open</stp>
        <stp/>
        <stp>T</stp>
        <tr r="G160" s="1"/>
      </tp>
      <tp t="s">
        <v/>
        <stp/>
        <stp>ContractData</stp>
        <stp>S.EME</stp>
        <stp>Open</stp>
        <stp/>
        <stp>T</stp>
        <tr r="G161" s="1"/>
      </tp>
      <tp t="s">
        <v/>
        <stp/>
        <stp>ContractData</stp>
        <stp>S.EMR</stp>
        <stp>Open</stp>
        <stp/>
        <stp>T</stp>
        <tr r="G162" s="1"/>
      </tp>
      <tp t="s">
        <v/>
        <stp/>
        <stp>ContractData</stp>
        <stp>S.EOG</stp>
        <stp>Open</stp>
        <stp/>
        <stp>T</stp>
        <tr r="G163" s="1"/>
      </tp>
      <tp t="s">
        <v/>
        <stp/>
        <stp>ContractData</stp>
        <stp>S.EIX</stp>
        <stp>Open</stp>
        <stp/>
        <stp>T</stp>
        <tr r="G158" s="1"/>
      </tp>
      <tp>
        <v>0</v>
        <stp/>
        <stp>ContractData</stp>
        <stp>S.WMB</stp>
        <stp>NetLastTrade</stp>
        <stp/>
        <stp>T</stp>
        <tr r="D489" s="1"/>
      </tp>
      <tp t="s">
        <v/>
        <stp/>
        <stp>ContractData</stp>
        <stp>S.BSX</stp>
        <stp>High</stp>
        <stp/>
        <stp>T</stp>
        <tr r="H71" s="1"/>
      </tp>
      <tp>
        <v>0</v>
        <stp/>
        <stp>ContractData</stp>
        <stp>S.WMT</stp>
        <stp>NetLastTrade</stp>
        <stp/>
        <stp>T</stp>
        <tr r="D490" s="1"/>
      </tp>
      <tp t="s">
        <v/>
        <stp/>
        <stp>ContractData</stp>
        <stp>S.BRO</stp>
        <stp>High</stp>
        <stp/>
        <stp>T</stp>
        <tr r="H70" s="1"/>
      </tp>
      <tp t="s">
        <v/>
        <stp/>
        <stp>ContractData</stp>
        <stp>S.ETN</stp>
        <stp>Open</stp>
        <stp/>
        <stp>T</stp>
        <tr r="G169" s="1"/>
      </tp>
      <tp>
        <v>0</v>
        <stp/>
        <stp>ContractData</stp>
        <stp>S.WSM</stp>
        <stp>NetLastTrade</stp>
        <stp/>
        <stp>T</stp>
        <tr r="D492" s="1"/>
      </tp>
      <tp t="s">
        <v/>
        <stp/>
        <stp>ContractData</stp>
        <stp>S.BMY</stp>
        <stp>High</stp>
        <stp/>
        <stp>T</stp>
        <tr r="H66" s="1"/>
      </tp>
      <tp>
        <v>0</v>
        <stp/>
        <stp>ContractData</stp>
        <stp>S.WST</stp>
        <stp>NetLastTrade</stp>
        <stp/>
        <stp>T</stp>
        <tr r="D493" s="1"/>
      </tp>
      <tp t="s">
        <v/>
        <stp/>
        <stp>ContractData</stp>
        <stp>S.ETR</stp>
        <stp>Open</stp>
        <stp/>
        <stp>T</stp>
        <tr r="G170" s="1"/>
      </tp>
      <tp t="s">
        <v/>
        <stp/>
        <stp>ContractData</stp>
        <stp>S.BLK</stp>
        <stp>High</stp>
        <stp/>
        <stp>T</stp>
        <tr r="H65" s="1"/>
      </tp>
      <tp>
        <v>0</v>
        <stp/>
        <stp>ContractData</stp>
        <stp>S.WRB</stp>
        <stp>NetLastTrade</stp>
        <stp/>
        <stp>T</stp>
        <tr r="D491" s="1"/>
      </tp>
      <tp t="s">
        <v/>
        <stp/>
        <stp>ContractData</stp>
        <stp>S.BNY</stp>
        <stp>High</stp>
        <stp/>
        <stp>T</stp>
        <tr r="H67" s="1"/>
      </tp>
      <tp t="s">
        <v/>
        <stp/>
        <stp>ContractData</stp>
        <stp>S.EQT</stp>
        <stp>Open</stp>
        <stp/>
        <stp>T</stp>
        <tr r="G165" s="1"/>
      </tp>
      <tp t="s">
        <v/>
        <stp/>
        <stp>ContractData</stp>
        <stp>S.BKR</stp>
        <stp>High</stp>
        <stp/>
        <stp>T</stp>
        <tr r="H64" s="1"/>
      </tp>
      <tp>
        <v>0</v>
        <stp/>
        <stp>ContractData</stp>
        <stp>S.WTW</stp>
        <stp>NetLastTrade</stp>
        <stp/>
        <stp>T</stp>
        <tr r="D494" s="1"/>
      </tp>
      <tp t="s">
        <v/>
        <stp/>
        <stp>ContractData</stp>
        <stp>S.ESS</stp>
        <stp>Open</stp>
        <stp/>
        <stp>T</stp>
        <tr r="G168" s="1"/>
      </tp>
      <tp t="s">
        <v/>
        <stp/>
        <stp>ContractData</stp>
        <stp>S.BEN</stp>
        <stp>High</stp>
        <stp/>
        <stp>T</stp>
        <tr r="H59" s="1"/>
      </tp>
      <tp t="s">
        <v/>
        <stp/>
        <stp>ContractData</stp>
        <stp>S.BDX</stp>
        <stp>High</stp>
        <stp/>
        <stp>T</stp>
        <tr r="H57" s="1"/>
      </tp>
      <tp t="s">
        <v/>
        <stp/>
        <stp>ContractData</stp>
        <stp>S.BFB</stp>
        <stp>High</stp>
        <stp/>
        <stp>T</stp>
        <tr r="H60" s="1"/>
      </tp>
      <tp t="s">
        <v/>
        <stp/>
        <stp>ContractData</stp>
        <stp>S.EXE</stp>
        <stp>Open</stp>
        <stp/>
        <stp>T</stp>
        <tr r="G174" s="1"/>
      </tp>
      <tp t="s">
        <v/>
        <stp/>
        <stp>ContractData</stp>
        <stp>S.EXC</stp>
        <stp>Open</stp>
        <stp/>
        <stp>T</stp>
        <tr r="G173" s="1"/>
      </tp>
      <tp t="s">
        <v/>
        <stp/>
        <stp>ContractData</stp>
        <stp>S.BAC</stp>
        <stp>High</stp>
        <stp/>
        <stp>T</stp>
        <tr r="H53" s="1"/>
      </tp>
      <tp t="s">
        <v/>
        <stp/>
        <stp>ContractData</stp>
        <stp>S.BAX</stp>
        <stp>High</stp>
        <stp/>
        <stp>T</stp>
        <tr r="H55" s="1"/>
      </tp>
      <tp t="s">
        <v/>
        <stp/>
        <stp>ContractData</stp>
        <stp>S.EXR</stp>
        <stp>Open</stp>
        <stp/>
        <stp>T</stp>
        <tr r="G177" s="1"/>
      </tp>
      <tp t="s">
        <v/>
        <stp/>
        <stp>ContractData</stp>
        <stp>S.BBY</stp>
        <stp>High</stp>
        <stp/>
        <stp>T</stp>
        <tr r="H56" s="1"/>
      </tp>
      <tp>
        <v>1844.7417</v>
        <stp/>
        <stp>ContractData</stp>
        <stp>S.DECK</stp>
        <stp>T_CVol</stp>
        <stp/>
        <stp>T</stp>
        <tr r="N133" s="1"/>
      </tp>
      <tp>
        <v>6685.5051409999996</v>
        <stp/>
        <stp>ContractData</stp>
        <stp>S.ADSK</stp>
        <stp>T_CVol</stp>
        <stp/>
        <stp>T</stp>
        <tr r="N13" s="1"/>
      </tp>
      <tp>
        <v>1821.2479619999999</v>
        <stp/>
        <stp>ContractData</stp>
        <stp>S.MA</stp>
        <stp>T_CVol</stp>
        <stp/>
        <stp>T</stp>
        <tr r="N295" s="1"/>
      </tp>
      <tp>
        <v>204884.248876</v>
        <stp/>
        <stp>ContractData</stp>
        <stp>S.BA</stp>
        <stp>T_CVol</stp>
        <stp/>
        <stp>T</stp>
        <tr r="N52" s="1"/>
      </tp>
      <tp>
        <v>329.05197399999997</v>
        <stp/>
        <stp>ContractData</stp>
        <stp>S.VRSK</stp>
        <stp>T_CVol</stp>
        <stp/>
        <stp>T</stp>
        <tr r="N472" s="1"/>
      </tp>
      <tp>
        <v>23.981407999999998</v>
        <stp/>
        <stp>ContractData</stp>
        <stp>S.VMRK</stp>
        <stp>T_CVol</stp>
        <stp/>
        <stp>T</stp>
        <tr r="N471" s="1"/>
      </tp>
      <tp>
        <v>256035.73537499999</v>
        <stp/>
        <stp>ContractData</stp>
        <stp>S.SNDK</stp>
        <stp>T_CVol</stp>
        <stp/>
        <stp>T</stp>
        <tr r="N411" s="1"/>
      </tp>
      <tp t="s">
        <v/>
        <stp/>
        <stp>ContractData</stp>
        <stp>S.LITE</stp>
        <stp>High</stp>
        <stp/>
        <stp>T</stp>
        <tr r="H284" s="1"/>
      </tp>
      <tp t="s">
        <v/>
        <stp/>
        <stp>ContractData</stp>
        <stp>S.FITB</stp>
        <stp>High</stp>
        <stp/>
        <stp>T</stp>
        <tr r="H191" s="1"/>
      </tp>
      <tp t="s">
        <v/>
        <stp/>
        <stp>ContractData</stp>
        <stp>S.FISV</stp>
        <stp>High</stp>
        <stp/>
        <stp>T</stp>
        <tr r="H190" s="1"/>
      </tp>
      <tp t="s">
        <v/>
        <stp/>
        <stp>ContractData</stp>
        <stp>S.SNDK</stp>
        <stp>Open</stp>
        <stp/>
        <stp>T</stp>
        <tr r="G411" s="1"/>
      </tp>
      <tp t="s">
        <v/>
        <stp/>
        <stp>StudyData</stp>
        <stp>S.D</stp>
        <stp>PCB</stp>
        <stp>BaseType=Index,Index=1</stp>
        <stp>Close</stp>
        <stp>W</stp>
        <stp>0</stp>
        <stp>all</stp>
        <stp/>
        <stp/>
        <stp/>
        <stp>T</stp>
        <tr r="J127" s="1"/>
      </tp>
      <tp>
        <v>-11.143652072045695</v>
        <stp/>
        <stp>StudyData</stp>
        <stp>S.D</stp>
        <stp>PCB</stp>
        <stp>BaseType=Index,Index=1</stp>
        <stp>Close</stp>
        <stp>Q</stp>
        <stp>0</stp>
        <stp>all</stp>
        <stp/>
        <stp/>
        <stp/>
        <stp>T</stp>
        <tr r="L127" s="1"/>
      </tp>
      <tp>
        <v>3.5671616316777541</v>
        <stp/>
        <stp>StudyData</stp>
        <stp>S.D</stp>
        <stp>PCB</stp>
        <stp>BaseType=Index,Index=1</stp>
        <stp>Close</stp>
        <stp>A</stp>
        <stp>0</stp>
        <stp>all</stp>
        <stp/>
        <stp/>
        <stp/>
        <stp>T</stp>
        <tr r="M127" s="1"/>
      </tp>
      <tp>
        <v>-8.0745341614906909</v>
        <stp/>
        <stp>StudyData</stp>
        <stp>S.D</stp>
        <stp>PCB</stp>
        <stp>BaseType=Index,Index=1</stp>
        <stp>Close</stp>
        <stp>M</stp>
        <stp>0</stp>
        <stp>all</stp>
        <stp/>
        <stp/>
        <stp/>
        <stp>T</stp>
        <tr r="K127" s="1"/>
      </tp>
      <tp t="s">
        <v/>
        <stp/>
        <stp>ContractData</stp>
        <stp>S.ANET</stp>
        <stp>Open</stp>
        <stp/>
        <stp>T</stp>
        <tr r="G34" s="1"/>
      </tp>
      <tp t="s">
        <v/>
        <stp/>
        <stp>ContractData</stp>
        <stp>S.INCY</stp>
        <stp>Open</stp>
        <stp/>
        <stp>T</stp>
        <tr r="G246" s="1"/>
      </tp>
      <tp t="s">
        <v/>
        <stp/>
        <stp>ContractData</stp>
        <stp>S.CIEN</stp>
        <stp>High</stp>
        <stp/>
        <stp>T</stp>
        <tr r="H93" s="1"/>
      </tp>
      <tp t="s">
        <v/>
        <stp/>
        <stp>ContractData</stp>
        <stp>S.FICO</stp>
        <stp>High</stp>
        <stp/>
        <stp>T</stp>
        <tr r="H188" s="1"/>
      </tp>
      <tp t="s">
        <v/>
        <stp/>
        <stp>ContractData</stp>
        <stp>S.VICI</stp>
        <stp>High</stp>
        <stp/>
        <stp>T</stp>
        <tr r="H467" s="1"/>
      </tp>
      <tp t="s">
        <v/>
        <stp/>
        <stp>ContractData</stp>
        <stp>S.O</stp>
        <stp>High</stp>
        <stp/>
        <stp>T</stp>
        <tr r="H347" s="1"/>
      </tp>
      <tp t="s">
        <v/>
        <stp/>
        <stp>ContractData</stp>
        <stp>S.L</stp>
        <stp>High</stp>
        <stp/>
        <stp>T</stp>
        <tr r="H277" s="1"/>
      </tp>
      <tp t="s">
        <v/>
        <stp/>
        <stp>ContractData</stp>
        <stp>S.J</stp>
        <stp>High</stp>
        <stp/>
        <stp>T</stp>
        <tr r="H258" s="1"/>
      </tp>
      <tp t="s">
        <v/>
        <stp/>
        <stp>ContractData</stp>
        <stp>S.F</stp>
        <stp>High</stp>
        <stp/>
        <stp>T</stp>
        <tr r="H178" s="1"/>
      </tp>
      <tp t="s">
        <v/>
        <stp/>
        <stp>ContractData</stp>
        <stp>S.D</stp>
        <stp>High</stp>
        <stp/>
        <stp>T</stp>
        <tr r="H127" s="1"/>
      </tp>
      <tp t="s">
        <v/>
        <stp/>
        <stp>ContractData</stp>
        <stp>S.C</stp>
        <stp>High</stp>
        <stp/>
        <stp>T</stp>
        <tr r="H74" s="1"/>
      </tp>
      <tp t="s">
        <v/>
        <stp/>
        <stp>ContractData</stp>
        <stp>S.A</stp>
        <stp>High</stp>
        <stp/>
        <stp>T</stp>
        <tr r="H2" s="1"/>
      </tp>
      <tp t="s">
        <v/>
        <stp/>
        <stp>ContractData</stp>
        <stp>S.V</stp>
        <stp>High</stp>
        <stp/>
        <stp>T</stp>
        <tr r="H465" s="1"/>
      </tp>
      <tp t="s">
        <v/>
        <stp/>
        <stp>ContractData</stp>
        <stp>S.T</stp>
        <stp>High</stp>
        <stp/>
        <stp>T</stp>
        <tr r="H429" s="1"/>
      </tp>
      <tp t="s">
        <v/>
        <stp/>
        <stp>ContractData</stp>
        <stp>S.Q</stp>
        <stp>High</stp>
        <stp/>
        <stp>T</stp>
        <tr r="H386" s="1"/>
      </tp>
      <tp t="s">
        <v/>
        <stp/>
        <stp>ContractData</stp>
        <stp>S.P</stp>
        <stp>High</stp>
        <stp/>
        <stp>T</stp>
        <tr r="H356" s="1"/>
      </tp>
      <tp t="s">
        <v/>
        <stp/>
        <stp>ContractData</stp>
        <stp>S.INVH</stp>
        <stp>Open</stp>
        <stp/>
        <stp>T</stp>
        <tr r="G249" s="1"/>
      </tp>
      <tp t="s">
        <v/>
        <stp/>
        <stp>ContractData</stp>
        <stp>S.CINF</stp>
        <stp>High</stp>
        <stp/>
        <stp>T</stp>
        <tr r="H94" s="1"/>
      </tp>
      <tp t="s">
        <v/>
        <stp/>
        <stp>ContractData</stp>
        <stp>S.INTC</stp>
        <stp>Open</stp>
        <stp/>
        <stp>T</stp>
        <tr r="G247" s="1"/>
      </tp>
      <tp t="s">
        <v/>
        <stp/>
        <stp>ContractData</stp>
        <stp>S.INTU</stp>
        <stp>Open</stp>
        <stp/>
        <stp>T</stp>
        <tr r="G248" s="1"/>
      </tp>
      <tp t="s">
        <v/>
        <stp/>
        <stp>ContractData</stp>
        <stp>S.GILD</stp>
        <stp>High</stp>
        <stp/>
        <stp>T</stp>
        <tr r="H206" s="1"/>
      </tp>
      <tp t="s">
        <v/>
        <stp/>
        <stp>ContractData</stp>
        <stp>S.GNRC</stp>
        <stp>Open</stp>
        <stp/>
        <stp>T</stp>
        <tr r="G211" s="1"/>
      </tp>
      <tp t="s">
        <v/>
        <stp/>
        <stp>ContractData</stp>
        <stp>S.MNST</stp>
        <stp>Open</stp>
        <stp/>
        <stp>T</stp>
        <tr r="G311" s="1"/>
      </tp>
      <tp t="s">
        <v/>
        <stp/>
        <stp>ContractData</stp>
        <stp>S.BIIB</stp>
        <stp>High</stp>
        <stp/>
        <stp>T</stp>
        <tr r="H62" s="1"/>
      </tp>
      <tp t="s">
        <v/>
        <stp/>
        <stp>ContractData</stp>
        <stp>S.SNPS</stp>
        <stp>Open</stp>
        <stp/>
        <stp>T</stp>
        <tr r="G412" s="1"/>
      </tp>
      <tp>
        <v>734291.92156409496</v>
        <stp/>
        <stp>StudyData</stp>
        <stp>S.MPWR</stp>
        <stp>MA</stp>
        <stp>InputChoice=Vol,MAType=Sim,Period=21</stp>
        <stp>MA</stp>
        <stp>D</stp>
        <stp>-1</stp>
        <stp>all</stp>
        <stp/>
        <stp/>
        <stp/>
        <stp>T</stp>
        <tr r="O315" s="1"/>
      </tp>
      <tp>
        <v>1.1361321982000001</v>
        <stp/>
        <stp>StudyData</stp>
        <stp>S.FE</stp>
        <stp>StdDev</stp>
        <stp>InputChoice=Close,Period1=21</stp>
        <stp>STDDEV</stp>
        <stp>D</stp>
        <stp/>
        <stp>all</stp>
        <stp/>
        <stp/>
        <stp/>
        <stp>T</stp>
        <tr r="R185" s="1"/>
      </tp>
      <tp>
        <v>1.8430645878</v>
        <stp/>
        <stp>StudyData</stp>
        <stp>S.GM</stp>
        <stp>StdDev</stp>
        <stp>InputChoice=Close,Period1=21</stp>
        <stp>STDDEV</stp>
        <stp>D</stp>
        <stp/>
        <stp>all</stp>
        <stp/>
        <stp/>
        <stp/>
        <stp>T</stp>
        <tr r="R210" s="1"/>
      </tp>
      <tp>
        <v>2.4419520276000002</v>
        <stp/>
        <stp>StudyData</stp>
        <stp>S.GL</stp>
        <stp>StdDev</stp>
        <stp>InputChoice=Close,Period1=21</stp>
        <stp>STDDEV</stp>
        <stp>D</stp>
        <stp/>
        <stp>all</stp>
        <stp/>
        <stp/>
        <stp/>
        <stp>T</stp>
        <tr r="R208" s="1"/>
      </tp>
      <tp>
        <v>8.9980495996999998</v>
        <stp/>
        <stp>StudyData</stp>
        <stp>S.GE</stp>
        <stp>StdDev</stp>
        <stp>InputChoice=Close,Period1=21</stp>
        <stp>STDDEV</stp>
        <stp>D</stp>
        <stp/>
        <stp>all</stp>
        <stp/>
        <stp/>
        <stp/>
        <stp>T</stp>
        <tr r="R202" s="1"/>
      </tp>
      <tp>
        <v>11.1876639627</v>
        <stp/>
        <stp>StudyData</stp>
        <stp>S.GD</stp>
        <stp>StdDev</stp>
        <stp>InputChoice=Close,Period1=21</stp>
        <stp>STDDEV</stp>
        <stp>D</stp>
        <stp/>
        <stp>all</stp>
        <stp/>
        <stp/>
        <stp/>
        <stp>T</stp>
        <tr r="R200" s="1"/>
      </tp>
      <tp>
        <v>41.650390627900002</v>
        <stp/>
        <stp>StudyData</stp>
        <stp>S.GS</stp>
        <stp>StdDev</stp>
        <stp>InputChoice=Close,Period1=21</stp>
        <stp>STDDEV</stp>
        <stp>D</stp>
        <stp/>
        <stp>all</stp>
        <stp/>
        <stp/>
        <stp/>
        <stp>T</stp>
        <tr r="R217" s="1"/>
      </tp>
      <tp>
        <v>3.5165128443999998</v>
        <stp/>
        <stp>StudyData</stp>
        <stp>S.DG</stp>
        <stp>StdDev</stp>
        <stp>InputChoice=Close,Period1=21</stp>
        <stp>STDDEV</stp>
        <stp>D</stp>
        <stp/>
        <stp>all</stp>
        <stp/>
        <stp/>
        <stp/>
        <stp>T</stp>
        <tr r="R135" s="1"/>
      </tp>
      <tp>
        <v>16.562918874200001</v>
        <stp/>
        <stp>StudyData</stp>
        <stp>S.DE</stp>
        <stp>StdDev</stp>
        <stp>InputChoice=Close,Period1=21</stp>
        <stp>STDDEV</stp>
        <stp>D</stp>
        <stp/>
        <stp>all</stp>
        <stp/>
        <stp/>
        <stp/>
        <stp>T</stp>
        <tr r="R132" s="1"/>
      </tp>
      <tp>
        <v>2.7832237951000001</v>
        <stp/>
        <stp>StudyData</stp>
        <stp>S.DD</stp>
        <stp>StdDev</stp>
        <stp>InputChoice=Close,Period1=21</stp>
        <stp>STDDEV</stp>
        <stp>D</stp>
        <stp/>
        <stp>all</stp>
        <stp/>
        <stp/>
        <stp/>
        <stp>T</stp>
        <tr r="R130" s="1"/>
      </tp>
      <tp>
        <v>3.1446168233999998</v>
        <stp/>
        <stp>StudyData</stp>
        <stp>S.EL</stp>
        <stp>StdDev</stp>
        <stp>InputChoice=Close,Period1=21</stp>
        <stp>STDDEV</stp>
        <stp>D</stp>
        <stp/>
        <stp>all</stp>
        <stp/>
        <stp/>
        <stp/>
        <stp>T</stp>
        <tr r="R159" s="1"/>
      </tp>
      <tp>
        <v>4.7635502394999998</v>
        <stp/>
        <stp>StudyData</stp>
        <stp>S.EG</stp>
        <stp>StdDev</stp>
        <stp>InputChoice=Close,Period1=21</stp>
        <stp>STDDEV</stp>
        <stp>D</stp>
        <stp/>
        <stp>all</stp>
        <stp/>
        <stp/>
        <stp/>
        <stp>T</stp>
        <tr r="R157" s="1"/>
      </tp>
      <tp>
        <v>1.911137544</v>
        <stp/>
        <stp>StudyData</stp>
        <stp>S.ED</stp>
        <stp>StdDev</stp>
        <stp>InputChoice=Close,Period1=21</stp>
        <stp>STDDEV</stp>
        <stp>D</stp>
        <stp/>
        <stp>all</stp>
        <stp/>
        <stp/>
        <stp/>
        <stp>T</stp>
        <tr r="R155" s="1"/>
      </tp>
      <tp>
        <v>1.9540120944999999</v>
        <stp/>
        <stp>StudyData</stp>
        <stp>S.EW</stp>
        <stp>StdDev</stp>
        <stp>InputChoice=Close,Period1=21</stp>
        <stp>STDDEV</stp>
        <stp>D</stp>
        <stp/>
        <stp>all</stp>
        <stp/>
        <stp/>
        <stp/>
        <stp>T</stp>
        <tr r="R172" s="1"/>
      </tp>
      <tp>
        <v>2.5315836242</v>
        <stp/>
        <stp>StudyData</stp>
        <stp>S.ES</stp>
        <stp>StdDev</stp>
        <stp>InputChoice=Close,Period1=21</stp>
        <stp>STDDEV</stp>
        <stp>D</stp>
        <stp/>
        <stp>all</stp>
        <stp/>
        <stp/>
        <stp/>
        <stp>T</stp>
        <tr r="R167" s="1"/>
      </tp>
      <tp>
        <v>5.1624021460999998</v>
        <stp/>
        <stp>StudyData</stp>
        <stp>S.BG</stp>
        <stp>StdDev</stp>
        <stp>InputChoice=Close,Period1=21</stp>
        <stp>STDDEV</stp>
        <stp>D</stp>
        <stp/>
        <stp>all</stp>
        <stp/>
        <stp/>
        <stp/>
        <stp>T</stp>
        <tr r="R61" s="1"/>
      </tp>
      <tp>
        <v>25.276038701200001</v>
        <stp/>
        <stp>StudyData</stp>
        <stp>S.BE</stp>
        <stp>StdDev</stp>
        <stp>InputChoice=Close,Period1=21</stp>
        <stp>STDDEV</stp>
        <stp>D</stp>
        <stp/>
        <stp>all</stp>
        <stp/>
        <stp/>
        <stp/>
        <stp>T</stp>
        <tr r="R58" s="1"/>
      </tp>
      <tp>
        <v>5.4170113756999996</v>
        <stp/>
        <stp>StudyData</stp>
        <stp>S.BA</stp>
        <stp>StdDev</stp>
        <stp>InputChoice=Close,Period1=21</stp>
        <stp>STDDEV</stp>
        <stp>D</stp>
        <stp/>
        <stp>all</stp>
        <stp/>
        <stp/>
        <stp/>
        <stp>T</stp>
        <tr r="R52" s="1"/>
      </tp>
      <tp>
        <v>7.6192673183000004</v>
        <stp/>
        <stp>StudyData</stp>
        <stp>S.BX</stp>
        <stp>StdDev</stp>
        <stp>InputChoice=Close,Period1=21</stp>
        <stp>STDDEV</stp>
        <stp>D</stp>
        <stp/>
        <stp>all</stp>
        <stp/>
        <stp/>
        <stp/>
        <stp>T</stp>
        <tr r="R72" s="1"/>
      </tp>
      <tp>
        <v>6.8070697875999997</v>
        <stp/>
        <stp>StudyData</stp>
        <stp>S.BR</stp>
        <stp>StdDev</stp>
        <stp>InputChoice=Close,Period1=21</stp>
        <stp>STDDEV</stp>
        <stp>D</stp>
        <stp/>
        <stp>all</stp>
        <stp/>
        <stp/>
        <stp/>
        <stp>T</stp>
        <tr r="R68" s="1"/>
      </tp>
      <tp>
        <v>1.5282217372</v>
        <stp/>
        <stp>StudyData</stp>
        <stp>S.CL</stp>
        <stp>StdDev</stp>
        <stp>InputChoice=Close,Period1=21</stp>
        <stp>STDDEV</stp>
        <stp>D</stp>
        <stp/>
        <stp>all</stp>
        <stp/>
        <stp/>
        <stp/>
        <stp>T</stp>
        <tr r="R95" s="1"/>
      </tp>
      <tp>
        <v>6.1602349986</v>
        <stp/>
        <stp>StudyData</stp>
        <stp>S.CI</stp>
        <stp>StdDev</stp>
        <stp>InputChoice=Close,Period1=21</stp>
        <stp>STDDEV</stp>
        <stp>D</stp>
        <stp/>
        <stp>all</stp>
        <stp/>
        <stp/>
        <stp/>
        <stp>T</stp>
        <tr r="R92" s="1"/>
      </tp>
      <tp>
        <v>7.5523915511000004</v>
        <stp/>
        <stp>StudyData</stp>
        <stp>S.CF</stp>
        <stp>StdDev</stp>
        <stp>InputChoice=Close,Period1=21</stp>
        <stp>STDDEV</stp>
        <stp>D</stp>
        <stp/>
        <stp>all</stp>
        <stp/>
        <stp/>
        <stp/>
        <stp>T</stp>
        <tr r="R87" s="1"/>
      </tp>
      <tp>
        <v>3.4040668621000001</v>
        <stp/>
        <stp>StudyData</stp>
        <stp>S.CB</stp>
        <stp>StdDev</stp>
        <stp>InputChoice=Close,Period1=21</stp>
        <stp>STDDEV</stp>
        <stp>D</stp>
        <stp/>
        <stp>all</stp>
        <stp/>
        <stp/>
        <stp/>
        <stp>T</stp>
        <tr r="R79" s="1"/>
      </tp>
      <tp>
        <v>0.81426510699999999</v>
        <stp/>
        <stp>StudyData</stp>
        <stp>S.NI</stp>
        <stp>StdDev</stp>
        <stp>InputChoice=Close,Period1=21</stp>
        <stp>STDDEV</stp>
        <stp>D</stp>
        <stp/>
        <stp>all</stp>
        <stp/>
        <stp/>
        <stp/>
        <stp>T</stp>
        <tr r="R333" s="1"/>
      </tp>
      <tp>
        <v>2.5745511024000001</v>
        <stp/>
        <stp>StudyData</stp>
        <stp>S.ON</stp>
        <stp>StdDev</stp>
        <stp>InputChoice=Close,Period1=21</stp>
        <stp>STDDEV</stp>
        <stp>D</stp>
        <stp/>
        <stp>all</stp>
        <stp/>
        <stp/>
        <stp/>
        <stp>T</stp>
        <tr r="R351" s="1"/>
      </tp>
      <tp>
        <v>9.1559594361999999</v>
        <stp/>
        <stp>StudyData</stp>
        <stp>S.LH</stp>
        <stp>StdDev</stp>
        <stp>InputChoice=Close,Period1=21</stp>
        <stp>STDDEV</stp>
        <stp>D</stp>
        <stp/>
        <stp>all</stp>
        <stp/>
        <stp/>
        <stp/>
        <stp>T</stp>
        <tr r="R280" s="1"/>
      </tp>
      <tp>
        <v>0.64516446599999999</v>
        <stp/>
        <stp>StudyData</stp>
        <stp>S.MO</stp>
        <stp>StdDev</stp>
        <stp>InputChoice=Close,Period1=21</stp>
        <stp>STDDEV</stp>
        <stp>D</stp>
        <stp/>
        <stp>all</stp>
        <stp/>
        <stp/>
        <stp/>
        <stp>T</stp>
        <tr r="R312" s="1"/>
      </tp>
      <tp>
        <v>10.002864306299999</v>
        <stp/>
        <stp>StudyData</stp>
        <stp>S.MA</stp>
        <stp>StdDev</stp>
        <stp>InputChoice=Close,Period1=21</stp>
        <stp>STDDEV</stp>
        <stp>D</stp>
        <stp/>
        <stp>all</stp>
        <stp/>
        <stp/>
        <stp/>
        <stp>T</stp>
        <tr r="R295" s="1"/>
      </tp>
      <tp>
        <v>57.721314993100002</v>
        <stp/>
        <stp>StudyData</stp>
        <stp>S.MU</stp>
        <stp>StdDev</stp>
        <stp>InputChoice=Close,Period1=21</stp>
        <stp>STDDEV</stp>
        <stp>D</stp>
        <stp/>
        <stp>all</stp>
        <stp/>
        <stp/>
        <stp/>
        <stp>T</stp>
        <tr r="R326" s="1"/>
      </tp>
      <tp>
        <v>7.2682246036000002</v>
        <stp/>
        <stp>StudyData</stp>
        <stp>S.MS</stp>
        <stp>StdDev</stp>
        <stp>InputChoice=Close,Period1=21</stp>
        <stp>STDDEV</stp>
        <stp>D</stp>
        <stp/>
        <stp>all</stp>
        <stp/>
        <stp/>
        <stp/>
        <stp>T</stp>
        <tr r="R320" s="1"/>
      </tp>
      <tp>
        <v>0.56472054780000003</v>
        <stp/>
        <stp>StudyData</stp>
        <stp>S.KO</stp>
        <stp>StdDev</stp>
        <stp>InputChoice=Close,Period1=21</stp>
        <stp>STDDEV</stp>
        <stp>D</stp>
        <stp/>
        <stp>all</stp>
        <stp/>
        <stp/>
        <stp/>
        <stp>T</stp>
        <tr r="R274" s="1"/>
      </tp>
      <tp>
        <v>1.4621423725</v>
        <stp/>
        <stp>StudyData</stp>
        <stp>S.KR</stp>
        <stp>StdDev</stp>
        <stp>InputChoice=Close,Period1=21</stp>
        <stp>STDDEV</stp>
        <stp>D</stp>
        <stp/>
        <stp>all</stp>
        <stp/>
        <stp/>
        <stp/>
        <stp>T</stp>
        <tr r="R275" s="1"/>
      </tp>
      <tp>
        <v>10.972510487299999</v>
        <stp/>
        <stp>StudyData</stp>
        <stp>S.HD</stp>
        <stp>StdDev</stp>
        <stp>InputChoice=Close,Period1=21</stp>
        <stp>STDDEV</stp>
        <stp>D</stp>
        <stp/>
        <stp>all</stp>
        <stp/>
        <stp/>
        <stp/>
        <stp>T</stp>
        <tr r="R223" s="1"/>
      </tp>
      <tp>
        <v>8.5776932925999994</v>
        <stp/>
        <stp>StudyData</stp>
        <stp>S.IT</stp>
        <stp>StdDev</stp>
        <stp>InputChoice=Close,Period1=21</stp>
        <stp>STDDEV</stp>
        <stp>D</stp>
        <stp/>
        <stp>all</stp>
        <stp/>
        <stp/>
        <stp/>
        <stp>T</stp>
        <tr r="R255" s="1"/>
      </tp>
      <tp>
        <v>1.9305947058999999</v>
        <stp/>
        <stp>StudyData</stp>
        <stp>S.IR</stp>
        <stp>StdDev</stp>
        <stp>InputChoice=Close,Period1=21</stp>
        <stp>STDDEV</stp>
        <stp>D</stp>
        <stp/>
        <stp>all</stp>
        <stp/>
        <stp/>
        <stp/>
        <stp>T</stp>
        <tr r="R252" s="1"/>
      </tp>
      <tp>
        <v>1.3452654864</v>
        <stp/>
        <stp>StudyData</stp>
        <stp>S.IP</stp>
        <stp>StdDev</stp>
        <stp>InputChoice=Close,Period1=21</stp>
        <stp>STDDEV</stp>
        <stp>D</stp>
        <stp/>
        <stp>all</stp>
        <stp/>
        <stp/>
        <stp/>
        <stp>T</stp>
        <tr r="R250" s="1"/>
      </tp>
      <tp>
        <v>1.5765662047</v>
        <stp/>
        <stp>StudyData</stp>
        <stp>S.VZ</stp>
        <stp>StdDev</stp>
        <stp>InputChoice=Close,Period1=21</stp>
        <stp>STDDEV</stp>
        <stp>D</stp>
        <stp/>
        <stp>all</stp>
        <stp/>
        <stp/>
        <stp/>
        <stp>T</stp>
        <tr r="R479" s="1"/>
      </tp>
      <tp>
        <v>4.9802815719</v>
        <stp/>
        <stp>StudyData</stp>
        <stp>S.WM</stp>
        <stp>StdDev</stp>
        <stp>InputChoice=Close,Period1=21</stp>
        <stp>STDDEV</stp>
        <stp>D</stp>
        <stp/>
        <stp>all</stp>
        <stp/>
        <stp/>
        <stp/>
        <stp>T</stp>
        <tr r="R488" s="1"/>
      </tp>
      <tp>
        <v>1.0909635010000001</v>
        <stp/>
        <stp>StudyData</stp>
        <stp>S.WY</stp>
        <stp>StdDev</stp>
        <stp>InputChoice=Close,Period1=21</stp>
        <stp>STDDEV</stp>
        <stp>D</stp>
        <stp/>
        <stp>all</stp>
        <stp/>
        <stp/>
        <stp/>
        <stp>T</stp>
        <tr r="R495" s="1"/>
      </tp>
      <tp>
        <v>9.5788803496000003</v>
        <stp/>
        <stp>StudyData</stp>
        <stp>S.TT</stp>
        <stp>StdDev</stp>
        <stp>InputChoice=Close,Period1=21</stp>
        <stp>STDDEV</stp>
        <stp>D</stp>
        <stp/>
        <stp>all</stp>
        <stp/>
        <stp/>
        <stp/>
        <stp>T</stp>
        <tr r="R450" s="1"/>
      </tp>
      <tp>
        <v>7.4060135828</v>
        <stp/>
        <stp>StudyData</stp>
        <stp>S.RL</stp>
        <stp>StdDev</stp>
        <stp>InputChoice=Close,Period1=21</stp>
        <stp>STDDEV</stp>
        <stp>D</stp>
        <stp/>
        <stp>all</stp>
        <stp/>
        <stp/>
        <stp/>
        <stp>T</stp>
        <tr r="R394" s="1"/>
      </tp>
      <tp>
        <v>1.0792043764999999</v>
        <stp/>
        <stp>StudyData</stp>
        <stp>S.RF</stp>
        <stp>StdDev</stp>
        <stp>InputChoice=Close,Period1=21</stp>
        <stp>STDDEV</stp>
        <stp>D</stp>
        <stp/>
        <stp>all</stp>
        <stp/>
        <stp/>
        <stp/>
        <stp>T</stp>
        <tr r="R392" s="1"/>
      </tp>
      <tp>
        <v>1.993139708</v>
        <stp/>
        <stp>StudyData</stp>
        <stp>S.SO</stp>
        <stp>StdDev</stp>
        <stp>InputChoice=Close,Period1=21</stp>
        <stp>STDDEV</stp>
        <stp>D</stp>
        <stp/>
        <stp>all</stp>
        <stp/>
        <stp/>
        <stp/>
        <stp>T</stp>
        <tr r="R413" s="1"/>
      </tp>
      <tp>
        <v>1.5114093677</v>
        <stp/>
        <stp>StudyData</stp>
        <stp>S.SW</stp>
        <stp>StdDev</stp>
        <stp>InputChoice=Close,Period1=21</stp>
        <stp>STDDEV</stp>
        <stp>D</stp>
        <stp/>
        <stp>all</stp>
        <stp/>
        <stp/>
        <stp/>
        <stp>T</stp>
        <tr r="R423" s="1"/>
      </tp>
      <tp>
        <v>2.9743713297999999</v>
        <stp/>
        <stp>StudyData</stp>
        <stp>S.PM</stp>
        <stp>StdDev</stp>
        <stp>InputChoice=Close,Period1=21</stp>
        <stp>STDDEV</stp>
        <stp>D</stp>
        <stp/>
        <stp>all</stp>
        <stp/>
        <stp/>
        <stp/>
        <stp>T</stp>
        <tr r="R372" s="1"/>
      </tp>
      <tp>
        <v>20.280637705899998</v>
        <stp/>
        <stp>StudyData</stp>
        <stp>S.PH</stp>
        <stp>StdDev</stp>
        <stp>InputChoice=Close,Period1=21</stp>
        <stp>STDDEV</stp>
        <stp>D</stp>
        <stp/>
        <stp>all</stp>
        <stp/>
        <stp/>
        <stp/>
        <stp>T</stp>
        <tr r="R367" s="1"/>
      </tp>
      <tp>
        <v>1.4106901544999999</v>
        <stp/>
        <stp>StudyData</stp>
        <stp>S.PG</stp>
        <stp>StdDev</stp>
        <stp>InputChoice=Close,Period1=21</stp>
        <stp>STDDEV</stp>
        <stp>D</stp>
        <stp/>
        <stp>all</stp>
        <stp/>
        <stp/>
        <stp/>
        <stp>T</stp>
        <tr r="R365" s="1"/>
      </tp>
      <tp>
        <v>12777722.50635205</v>
        <stp/>
        <stp>StudyData</stp>
        <stp>S.CRWD</stp>
        <stp>MA</stp>
        <stp>InputChoice=Vol,MAType=Sim,Period=21</stp>
        <stp>MA</stp>
        <stp>D</stp>
        <stp>-1</stp>
        <stp>all</stp>
        <stp/>
        <stp/>
        <stp/>
        <stp>T</stp>
        <tr r="O117" s="1"/>
      </tp>
      <tp>
        <v>2915621.65603938</v>
        <stp/>
        <stp>StudyData</stp>
        <stp>S.TTWO</stp>
        <stp>MA</stp>
        <stp>InputChoice=Vol,MAType=Sim,Period=21</stp>
        <stp>MA</stp>
        <stp>D</stp>
        <stp>-1</stp>
        <stp>all</stp>
        <stp/>
        <stp/>
        <stp/>
        <stp>T</stp>
        <tr r="O451" s="1"/>
      </tp>
      <tp t="s">
        <v/>
        <stp/>
        <stp>ContractData</stp>
        <stp>S.DGX</stp>
        <stp>Open</stp>
        <stp/>
        <stp>T</stp>
        <tr r="G136" s="1"/>
      </tp>
      <tp t="s">
        <v/>
        <stp/>
        <stp>ContractData</stp>
        <stp>S.DAL</stp>
        <stp>Open</stp>
        <stp/>
        <stp>T</stp>
        <tr r="G128" s="1"/>
      </tp>
      <tp t="s">
        <v/>
        <stp/>
        <stp>ContractData</stp>
        <stp>S.DLR</stp>
        <stp>Open</stp>
        <stp/>
        <stp>T</stp>
        <tr r="G140" s="1"/>
      </tp>
      <tp t="s">
        <v/>
        <stp/>
        <stp>ContractData</stp>
        <stp>S.DOC</stp>
        <stp>Open</stp>
        <stp/>
        <stp>T</stp>
        <tr r="G142" s="1"/>
      </tp>
      <tp t="s">
        <v/>
        <stp/>
        <stp>ContractData</stp>
        <stp>S.CVX</stp>
        <stp>High</stp>
        <stp/>
        <stp>T</stp>
        <tr r="H126" s="1"/>
      </tp>
      <tp t="s">
        <v/>
        <stp/>
        <stp>ContractData</stp>
        <stp>S.DOV</stp>
        <stp>Open</stp>
        <stp/>
        <stp>T</stp>
        <tr r="G143" s="1"/>
      </tp>
      <tp t="s">
        <v/>
        <stp/>
        <stp>ContractData</stp>
        <stp>S.DOW</stp>
        <stp>Open</stp>
        <stp/>
        <stp>T</stp>
        <tr r="G144" s="1"/>
      </tp>
      <tp t="s">
        <v/>
        <stp/>
        <stp>ContractData</stp>
        <stp>S.CVS</stp>
        <stp>High</stp>
        <stp/>
        <stp>T</stp>
        <tr r="H125" s="1"/>
      </tp>
      <tp t="s">
        <v/>
        <stp/>
        <stp>ContractData</stp>
        <stp>S.DHI</stp>
        <stp>Open</stp>
        <stp/>
        <stp>T</stp>
        <tr r="G137" s="1"/>
      </tp>
      <tp t="s">
        <v/>
        <stp/>
        <stp>ContractData</stp>
        <stp>S.DHR</stp>
        <stp>Open</stp>
        <stp/>
        <stp>T</stp>
        <tr r="G138" s="1"/>
      </tp>
      <tp t="s">
        <v/>
        <stp/>
        <stp>ContractData</stp>
        <stp>S.CPT</stp>
        <stp>High</stp>
        <stp/>
        <stp>T</stp>
        <tr r="H113" s="1"/>
      </tp>
      <tp t="s">
        <v/>
        <stp/>
        <stp>ContractData</stp>
        <stp>S.DIS</stp>
        <stp>Open</stp>
        <stp/>
        <stp>T</stp>
        <tr r="G139" s="1"/>
      </tp>
      <tp>
        <v>0</v>
        <stp/>
        <stp>ContractData</stp>
        <stp>S.VMC</stp>
        <stp>NetLastTrade</stp>
        <stp/>
        <stp>T</stp>
        <tr r="D470" s="1"/>
      </tp>
      <tp t="s">
        <v/>
        <stp/>
        <stp>ContractData</stp>
        <stp>S.CSX</stp>
        <stp>High</stp>
        <stp/>
        <stp>T</stp>
        <tr r="H120" s="1"/>
      </tp>
      <tp>
        <v>0</v>
        <stp/>
        <stp>ContractData</stp>
        <stp>S.VLO</stp>
        <stp>NetLastTrade</stp>
        <stp/>
        <stp>T</stp>
        <tr r="D468" s="1"/>
      </tp>
      <tp t="s">
        <v/>
        <stp/>
        <stp>ContractData</stp>
        <stp>S.CRL</stp>
        <stp>High</stp>
        <stp/>
        <stp>T</stp>
        <tr r="H115" s="1"/>
      </tp>
      <tp t="s">
        <v/>
        <stp/>
        <stp>ContractData</stp>
        <stp>S.CRM</stp>
        <stp>High</stp>
        <stp/>
        <stp>T</stp>
        <tr r="H116" s="1"/>
      </tp>
      <tp t="s">
        <v/>
        <stp/>
        <stp>ContractData</stp>
        <stp>S.CRH</stp>
        <stp>High</stp>
        <stp/>
        <stp>T</stp>
        <tr r="H114" s="1"/>
      </tp>
      <tp t="s">
        <v/>
        <stp/>
        <stp>ContractData</stp>
        <stp>S.CMI</stp>
        <stp>High</stp>
        <stp/>
        <stp>T</stp>
        <tr r="H100" s="1"/>
      </tp>
      <tp t="s">
        <v/>
        <stp/>
        <stp>ContractData</stp>
        <stp>S.CME</stp>
        <stp>High</stp>
        <stp/>
        <stp>T</stp>
        <tr r="H98" s="1"/>
      </tp>
      <tp t="s">
        <v/>
        <stp/>
        <stp>ContractData</stp>
        <stp>S.CMG</stp>
        <stp>High</stp>
        <stp/>
        <stp>T</stp>
        <tr r="H99" s="1"/>
      </tp>
      <tp t="s">
        <v/>
        <stp/>
        <stp>ContractData</stp>
        <stp>S.DTE</stp>
        <stp>Open</stp>
        <stp/>
        <stp>T</stp>
        <tr r="G147" s="1"/>
      </tp>
      <tp>
        <v>0</v>
        <stp/>
        <stp>ContractData</stp>
        <stp>S.VST</stp>
        <stp>NetLastTrade</stp>
        <stp/>
        <stp>T</stp>
        <tr r="D476" s="1"/>
      </tp>
      <tp t="s">
        <v/>
        <stp/>
        <stp>ContractData</stp>
        <stp>S.CMS</stp>
        <stp>High</stp>
        <stp/>
        <stp>T</stp>
        <tr r="H101" s="1"/>
      </tp>
      <tp t="s">
        <v/>
        <stp/>
        <stp>ContractData</stp>
        <stp>S.DUK</stp>
        <stp>Open</stp>
        <stp/>
        <stp>T</stp>
        <tr r="G148" s="1"/>
      </tp>
      <tp t="s">
        <v/>
        <stp/>
        <stp>ContractData</stp>
        <stp>S.CLX</stp>
        <stp>High</stp>
        <stp/>
        <stp>T</stp>
        <tr r="H96" s="1"/>
      </tp>
      <tp>
        <v>0</v>
        <stp/>
        <stp>ContractData</stp>
        <stp>S.VRT</stp>
        <stp>NetLastTrade</stp>
        <stp/>
        <stp>T</stp>
        <tr r="D474" s="1"/>
      </tp>
      <tp t="s">
        <v/>
        <stp/>
        <stp>ContractData</stp>
        <stp>S.DVN</stp>
        <stp>Open</stp>
        <stp/>
        <stp>T</stp>
        <tr r="G150" s="1"/>
      </tp>
      <tp t="s">
        <v/>
        <stp/>
        <stp>ContractData</stp>
        <stp>S.COO</stp>
        <stp>High</stp>
        <stp/>
        <stp>T</stp>
        <tr r="H107" s="1"/>
      </tp>
      <tp t="s">
        <v/>
        <stp/>
        <stp>ContractData</stp>
        <stp>S.COF</stp>
        <stp>High</stp>
        <stp/>
        <stp>T</stp>
        <tr r="H104" s="1"/>
      </tp>
      <tp t="s">
        <v/>
        <stp/>
        <stp>ContractData</stp>
        <stp>S.DVA</stp>
        <stp>Open</stp>
        <stp/>
        <stp>T</stp>
        <tr r="G149" s="1"/>
      </tp>
      <tp t="s">
        <v/>
        <stp/>
        <stp>ContractData</stp>
        <stp>S.COP</stp>
        <stp>High</stp>
        <stp/>
        <stp>T</stp>
        <tr r="H108" s="1"/>
      </tp>
      <tp t="s">
        <v/>
        <stp/>
        <stp>ContractData</stp>
        <stp>S.COR</stp>
        <stp>High</stp>
        <stp/>
        <stp>T</stp>
        <tr r="H109" s="1"/>
      </tp>
      <tp t="s">
        <v/>
        <stp/>
        <stp>ContractData</stp>
        <stp>S.CNC</stp>
        <stp>High</stp>
        <stp/>
        <stp>T</stp>
        <tr r="H102" s="1"/>
      </tp>
      <tp t="s">
        <v/>
        <stp/>
        <stp>ContractData</stp>
        <stp>S.CNP</stp>
        <stp>High</stp>
        <stp/>
        <stp>T</stp>
        <tr r="H103" s="1"/>
      </tp>
      <tp t="s">
        <v/>
        <stp/>
        <stp>ContractData</stp>
        <stp>S.DPZ</stp>
        <stp>Open</stp>
        <stp/>
        <stp>T</stp>
        <tr r="G145" s="1"/>
      </tp>
      <tp t="s">
        <v/>
        <stp/>
        <stp>ContractData</stp>
        <stp>S.CHD</stp>
        <stp>High</stp>
        <stp/>
        <stp>T</stp>
        <tr r="H89" s="1"/>
      </tp>
      <tp t="s">
        <v/>
        <stp/>
        <stp>ContractData</stp>
        <stp>S.DRI</stp>
        <stp>Open</stp>
        <stp/>
        <stp>T</stp>
        <tr r="G146" s="1"/>
      </tp>
      <tp>
        <v>0</v>
        <stp/>
        <stp>ContractData</stp>
        <stp>S.VTR</stp>
        <stp>NetLastTrade</stp>
        <stp/>
        <stp>T</stp>
        <tr r="D477" s="1"/>
      </tp>
      <tp t="s">
        <v/>
        <stp/>
        <stp>ContractData</stp>
        <stp>S.CEG</stp>
        <stp>High</stp>
        <stp/>
        <stp>T</stp>
        <tr r="H86" s="1"/>
      </tp>
      <tp t="s">
        <v/>
        <stp/>
        <stp>ContractData</stp>
        <stp>S.CDW</stp>
        <stp>High</stp>
        <stp/>
        <stp>T</stp>
        <tr r="H85" s="1"/>
      </tp>
      <tp t="s">
        <v/>
        <stp/>
        <stp>ContractData</stp>
        <stp>S.CFG</stp>
        <stp>High</stp>
        <stp/>
        <stp>T</stp>
        <tr r="H88" s="1"/>
      </tp>
      <tp t="s">
        <v/>
        <stp/>
        <stp>ContractData</stp>
        <stp>S.CAH</stp>
        <stp>High</stp>
        <stp/>
        <stp>T</stp>
        <tr r="H75" s="1"/>
      </tp>
      <tp t="s">
        <v/>
        <stp/>
        <stp>ContractData</stp>
        <stp>S.CAT</stp>
        <stp>High</stp>
        <stp/>
        <stp>T</stp>
        <tr r="H78" s="1"/>
      </tp>
      <tp t="s">
        <v/>
        <stp/>
        <stp>ContractData</stp>
        <stp>S.CCL</stp>
        <stp>High</stp>
        <stp/>
        <stp>T</stp>
        <tr r="H83" s="1"/>
      </tp>
      <tp t="s">
        <v/>
        <stp/>
        <stp>ContractData</stp>
        <stp>S.CCI</stp>
        <stp>High</stp>
        <stp/>
        <stp>T</stp>
        <tr r="H82" s="1"/>
      </tp>
      <tp t="s">
        <v/>
        <stp/>
        <stp>ContractData</stp>
        <stp>S.FANG</stp>
        <stp>Open</stp>
        <stp/>
        <stp>T</stp>
        <tr r="G179" s="1"/>
      </tp>
      <tp>
        <v>0</v>
        <stp/>
        <stp>ContractData</stp>
        <stp>S.HSIC</stp>
        <stp>NetLastTrade</stp>
        <stp/>
        <stp>T</stp>
        <tr r="D233" s="1"/>
      </tp>
      <tp t="s">
        <v/>
        <stp/>
        <stp>ContractData</stp>
        <stp>S.PANW</stp>
        <stp>Open</stp>
        <stp/>
        <stp>T</stp>
        <tr r="G357" s="1"/>
      </tp>
      <tp t="s">
        <v/>
        <stp/>
        <stp>ContractData</stp>
        <stp>S.BALL</stp>
        <stp>Open</stp>
        <stp/>
        <stp>T</stp>
        <tr r="G54" s="1"/>
      </tp>
      <tp>
        <v>0</v>
        <stp/>
        <stp>ContractData</stp>
        <stp>S.PSKY</stp>
        <stp>NetLastTrade</stp>
        <stp/>
        <stp>T</stp>
        <tr r="D381" s="1"/>
      </tp>
      <tp>
        <v>0</v>
        <stp/>
        <stp>ContractData</stp>
        <stp>S.TSLA</stp>
        <stp>NetLastTrade</stp>
        <stp/>
        <stp>T</stp>
        <tr r="D448" s="1"/>
      </tp>
      <tp>
        <v>0</v>
        <stp/>
        <stp>ContractData</stp>
        <stp>S.FSLR</stp>
        <stp>NetLastTrade</stp>
        <stp/>
        <stp>T</stp>
        <tr r="D197" s="1"/>
      </tp>
      <tp>
        <v>0</v>
        <stp/>
        <stp>ContractData</stp>
        <stp>S.CSCO</stp>
        <stp>NetLastTrade</stp>
        <stp/>
        <stp>T</stp>
        <tr r="D118" s="1"/>
      </tp>
      <tp>
        <v>0</v>
        <stp/>
        <stp>ContractData</stp>
        <stp>S.TSCO</stp>
        <stp>NetLastTrade</stp>
        <stp/>
        <stp>T</stp>
        <tr r="D447" s="1"/>
      </tp>
      <tp>
        <v>0</v>
        <stp/>
        <stp>ContractData</stp>
        <stp>S.MSCI</stp>
        <stp>NetLastTrade</stp>
        <stp/>
        <stp>T</stp>
        <tr r="D321" s="1"/>
      </tp>
      <tp>
        <v>0</v>
        <stp/>
        <stp>ContractData</stp>
        <stp>S.CSGP</stp>
        <stp>NetLastTrade</stp>
        <stp/>
        <stp>T</stp>
        <tr r="D119" s="1"/>
      </tp>
      <tp>
        <v>0</v>
        <stp/>
        <stp>ContractData</stp>
        <stp>S.MSFT</stp>
        <stp>NetLastTrade</stp>
        <stp/>
        <stp>T</stp>
        <tr r="D322" s="1"/>
      </tp>
      <tp t="s">
        <v/>
        <stp/>
        <stp>ContractData</stp>
        <stp>S.PAYX</stp>
        <stp>Open</stp>
        <stp/>
        <stp>T</stp>
        <tr r="G358" s="1"/>
      </tp>
      <tp>
        <v>0</v>
        <stp/>
        <stp>ContractData</stp>
        <stp>S.ISRG</stp>
        <stp>NetLastTrade</stp>
        <stp/>
        <stp>T</stp>
        <tr r="D254" s="1"/>
      </tp>
      <tp t="s">
        <v/>
        <stp/>
        <stp>ContractData</stp>
        <stp>S.NFLX</stp>
        <stp>High</stp>
        <stp/>
        <stp>T</stp>
        <tr r="H332" s="1"/>
      </tp>
      <tp t="s">
        <v/>
        <stp/>
        <stp>ContractData</stp>
        <stp>S.CARR</stp>
        <stp>Open</stp>
        <stp/>
        <stp>T</stp>
        <tr r="G76" s="1"/>
      </tp>
      <tp t="s">
        <v/>
        <stp/>
        <stp>ContractData</stp>
        <stp>S.DASH</stp>
        <stp>Open</stp>
        <stp/>
        <stp>T</stp>
        <tr r="G129" s="1"/>
      </tp>
      <tp t="s">
        <v/>
        <stp/>
        <stp>ContractData</stp>
        <stp>S.CASY</stp>
        <stp>Open</stp>
        <stp/>
        <stp>T</stp>
        <tr r="G77" s="1"/>
      </tp>
      <tp t="s">
        <v/>
        <stp/>
        <stp>ContractData</stp>
        <stp>S.FAST</stp>
        <stp>Open</stp>
        <stp/>
        <stp>T</stp>
        <tr r="G180" s="1"/>
      </tp>
      <tp t="s">
        <v/>
        <stp/>
        <stp>ContractData</stp>
        <stp>S.AAPL</stp>
        <stp>Open</stp>
        <stp/>
        <stp>T</stp>
        <tr r="G3" s="1"/>
      </tp>
      <tp t="s">
        <v/>
        <stp/>
        <stp>ContractData</stp>
        <stp>S.FFIV</stp>
        <stp>High</stp>
        <stp/>
        <stp>T</stp>
        <tr r="H187" s="1"/>
      </tp>
      <tp>
        <v>97.14</v>
        <stp/>
        <stp>ContractData</stp>
        <stp>S.VLTO</stp>
        <stp>LastTrade</stp>
        <stp/>
        <stp>T</stp>
        <tr r="C469" s="1"/>
      </tp>
      <tp>
        <v>500825.06446899998</v>
        <stp/>
        <stp>StudyData</stp>
        <stp>S.IDXX</stp>
        <stp>MA</stp>
        <stp>InputChoice=Vol,MAType=Sim,Period=21</stp>
        <stp>MA</stp>
        <stp>D</stp>
        <stp>-1</stp>
        <stp>all</stp>
        <stp/>
        <stp/>
        <stp/>
        <stp>T</stp>
        <tr r="O242" s="1"/>
      </tp>
      <tp>
        <v>941.65</v>
        <stp/>
        <stp>ContractData</stp>
        <stp>S.LITE</stp>
        <stp>LastTrade</stp>
        <stp/>
        <stp>T</stp>
        <tr r="C284" s="1"/>
      </tp>
      <tp>
        <v>545.20000000000005</v>
        <stp/>
        <stp>ContractData</stp>
        <stp>S.ULTA</stp>
        <stp>LastTrade</stp>
        <stp/>
        <stp>T</stp>
        <tr r="C459" s="1"/>
      </tp>
      <tp>
        <v>751.66</v>
        <stp/>
        <stp>ContractData</stp>
        <stp>S.META</stp>
        <stp>LastTrade</stp>
        <stp/>
        <stp>T</stp>
        <tr r="C306" s="1"/>
      </tp>
      <tp>
        <v>123</v>
        <stp/>
        <stp>ContractData</stp>
        <stp>S.INTC</stp>
        <stp>LastTrade</stp>
        <stp/>
        <stp>T</stp>
        <tr r="C247" s="1"/>
      </tp>
      <tp>
        <v>52.1</v>
        <stp/>
        <stp>ContractData</stp>
        <stp>S.FITB</stp>
        <stp>LastTrade</stp>
        <stp/>
        <stp>T</stp>
        <tr r="C191" s="1"/>
      </tp>
      <tp>
        <v>5113929.4066782901</v>
        <stp/>
        <stp>StudyData</stp>
        <stp>S.FOXA</stp>
        <stp>MA</stp>
        <stp>InputChoice=Vol,MAType=Sim,Period=21</stp>
        <stp>MA</stp>
        <stp>D</stp>
        <stp>-1</stp>
        <stp>all</stp>
        <stp/>
        <stp/>
        <stp/>
        <stp>T</stp>
        <tr r="O195" s="1"/>
      </tp>
      <tp>
        <v>151.11000000000001</v>
        <stp/>
        <stp>ContractData</stp>
        <stp>S.RVTY</stp>
        <stp>LastTrade</stp>
        <stp/>
        <stp>T</stp>
        <tr r="C402" s="1"/>
      </tp>
      <tp>
        <v>526.19000000000005</v>
        <stp/>
        <stp>ContractData</stp>
        <stp>S.VRTX</stp>
        <stp>LastTrade</stp>
        <stp/>
        <stp>T</stp>
        <tr r="C475" s="1"/>
      </tp>
      <tp>
        <v>1679574.876713095</v>
        <stp/>
        <stp>StudyData</stp>
        <stp>S.FDXF</stp>
        <stp>MA</stp>
        <stp>InputChoice=Vol,MAType=Sim,Period=21</stp>
        <stp>MA</stp>
        <stp>D</stp>
        <stp>-1</stp>
        <stp>all</stp>
        <stp/>
        <stp/>
        <stp/>
        <stp>T</stp>
        <tr r="O184" s="1"/>
      </tp>
      <tp>
        <v>275.79000000000002</v>
        <stp/>
        <stp>ContractData</stp>
        <stp>S.INTU</stp>
        <stp>LastTrade</stp>
        <stp/>
        <stp>T</stp>
        <tr r="C248" s="1"/>
      </tp>
      <tp>
        <v>44.79</v>
        <stp/>
        <stp>ContractData</stp>
        <stp>S.APTV</stp>
        <stp>LastTrade</stp>
        <stp/>
        <stp>T</stp>
        <tr r="C42" s="1"/>
      </tp>
      <tp>
        <v>189.67000000000002</v>
        <stp/>
        <stp>ContractData</stp>
        <stp>S.PLTR</stp>
        <stp>LastTrade</stp>
        <stp/>
        <stp>T</stp>
        <tr r="C371" s="1"/>
      </tp>
      <tp>
        <v>112.91</v>
        <stp/>
        <stp>ContractData</stp>
        <stp>S.CHTR</stp>
        <stp>LastTrade</stp>
        <stp/>
        <stp>T</stp>
        <tr r="C91" s="1"/>
      </tp>
      <tp>
        <v>114.07000000000001</v>
        <stp/>
        <stp>ContractData</stp>
        <stp>S.DLTR</stp>
        <stp>LastTrade</stp>
        <stp/>
        <stp>T</stp>
        <tr r="C141" s="1"/>
      </tp>
      <tp t="s">
        <v/>
        <stp/>
        <stp>ContractData</stp>
        <stp>S.KDP</stp>
        <stp>Open</stp>
        <stp/>
        <stp>T</stp>
        <tr r="G265" s="1"/>
      </tp>
      <tp t="s">
        <v/>
        <stp/>
        <stp>ContractData</stp>
        <stp>S.KEY</stp>
        <stp>Open</stp>
        <stp/>
        <stp>T</stp>
        <tr r="G266" s="1"/>
      </tp>
      <tp t="s">
        <v/>
        <stp/>
        <stp>ContractData</stp>
        <stp>S.LYB</stp>
        <stp>High</stp>
        <stp/>
        <stp>T</stp>
        <tr r="H293" s="1"/>
      </tp>
      <tp t="s">
        <v/>
        <stp/>
        <stp>ContractData</stp>
        <stp>S.LYV</stp>
        <stp>High</stp>
        <stp/>
        <stp>T</stp>
        <tr r="H294" s="1"/>
      </tp>
      <tp t="s">
        <v/>
        <stp/>
        <stp>ContractData</stp>
        <stp>S.LUV</stp>
        <stp>High</stp>
        <stp/>
        <stp>T</stp>
        <tr r="H291" s="1"/>
      </tp>
      <tp t="s">
        <v/>
        <stp/>
        <stp>ContractData</stp>
        <stp>S.KMI</stp>
        <stp>Open</stp>
        <stp/>
        <stp>T</stp>
        <tr r="G273" s="1"/>
      </tp>
      <tp t="s">
        <v/>
        <stp/>
        <stp>ContractData</stp>
        <stp>S.KMB</stp>
        <stp>Open</stp>
        <stp/>
        <stp>T</stp>
        <tr r="G272" s="1"/>
      </tp>
      <tp>
        <v>0.55619047619999995</v>
        <stp/>
        <stp>StudyData</stp>
        <stp>ATR(S.T,MAType:=Sim,Period:=21)</stp>
        <stp>Bar</stp>
        <stp/>
        <stp>Close</stp>
        <stp>D</stp>
        <stp/>
        <stp/>
        <stp/>
        <stp/>
        <stp/>
        <stp>T</stp>
        <tr r="P429" s="1"/>
      </tp>
      <tp>
        <v>5.4419047619000001</v>
        <stp/>
        <stp>StudyData</stp>
        <stp>ATR(S.V,MAType:=Sim,Period:=21)</stp>
        <stp>Bar</stp>
        <stp/>
        <stp>Close</stp>
        <stp>D</stp>
        <stp/>
        <stp/>
        <stp/>
        <stp/>
        <stp/>
        <stp>T</stp>
        <tr r="P465" s="1"/>
      </tp>
      <tp>
        <v>4.6590476189999999</v>
        <stp/>
        <stp>StudyData</stp>
        <stp>ATR(S.Q,MAType:=Sim,Period:=21)</stp>
        <stp>Bar</stp>
        <stp/>
        <stp>Close</stp>
        <stp>D</stp>
        <stp/>
        <stp/>
        <stp/>
        <stp/>
        <stp/>
        <stp>T</stp>
        <tr r="P386" s="1"/>
      </tp>
      <tp>
        <v>6.0185714285999996</v>
        <stp/>
        <stp>StudyData</stp>
        <stp>ATR(S.P,MAType:=Sim,Period:=21)</stp>
        <stp>Bar</stp>
        <stp/>
        <stp>Close</stp>
        <stp>D</stp>
        <stp/>
        <stp/>
        <stp/>
        <stp/>
        <stp/>
        <stp>T</stp>
        <tr r="P356" s="1"/>
      </tp>
      <tp>
        <v>1.0766666667</v>
        <stp/>
        <stp>StudyData</stp>
        <stp>ATR(S.D,MAType:=Sim,Period:=21)</stp>
        <stp>Bar</stp>
        <stp/>
        <stp>Close</stp>
        <stp>D</stp>
        <stp/>
        <stp/>
        <stp/>
        <stp/>
        <stp/>
        <stp>T</stp>
        <tr r="P127" s="1"/>
      </tp>
      <tp>
        <v>0.39619047619999997</v>
        <stp/>
        <stp>StudyData</stp>
        <stp>ATR(S.F,MAType:=Sim,Period:=21)</stp>
        <stp>Bar</stp>
        <stp/>
        <stp>Close</stp>
        <stp>D</stp>
        <stp/>
        <stp/>
        <stp/>
        <stp/>
        <stp/>
        <stp>T</stp>
        <tr r="P178" s="1"/>
      </tp>
      <tp>
        <v>4.5423809524000003</v>
        <stp/>
        <stp>StudyData</stp>
        <stp>ATR(S.A,MAType:=Sim,Period:=21)</stp>
        <stp>Bar</stp>
        <stp/>
        <stp>Close</stp>
        <stp>D</stp>
        <stp/>
        <stp/>
        <stp/>
        <stp/>
        <stp/>
        <stp>T</stp>
        <tr r="P2" s="1"/>
      </tp>
      <tp>
        <v>3.3809523810000002</v>
        <stp/>
        <stp>StudyData</stp>
        <stp>ATR(S.C,MAType:=Sim,Period:=21)</stp>
        <stp>Bar</stp>
        <stp/>
        <stp>Close</stp>
        <stp>D</stp>
        <stp/>
        <stp/>
        <stp/>
        <stp/>
        <stp/>
        <stp>T</stp>
        <tr r="P74" s="1"/>
      </tp>
      <tp>
        <v>1.5</v>
        <stp/>
        <stp>StudyData</stp>
        <stp>ATR(S.L,MAType:=Sim,Period:=21)</stp>
        <stp>Bar</stp>
        <stp/>
        <stp>Close</stp>
        <stp>D</stp>
        <stp/>
        <stp/>
        <stp/>
        <stp/>
        <stp/>
        <stp>T</stp>
        <tr r="P277" s="1"/>
      </tp>
      <tp>
        <v>0.83809523809999997</v>
        <stp/>
        <stp>StudyData</stp>
        <stp>ATR(S.O,MAType:=Sim,Period:=21)</stp>
        <stp>Bar</stp>
        <stp/>
        <stp>Close</stp>
        <stp>D</stp>
        <stp/>
        <stp/>
        <stp/>
        <stp/>
        <stp/>
        <stp>T</stp>
        <tr r="P347" s="1"/>
      </tp>
      <tp>
        <v>3.2057142857000001</v>
        <stp/>
        <stp>StudyData</stp>
        <stp>ATR(S.J,MAType:=Sim,Period:=21)</stp>
        <stp>Bar</stp>
        <stp/>
        <stp>Close</stp>
        <stp>D</stp>
        <stp/>
        <stp/>
        <stp/>
        <stp/>
        <stp/>
        <stp>T</stp>
        <tr r="P258" s="1"/>
      </tp>
      <tp t="s">
        <v/>
        <stp/>
        <stp>ContractData</stp>
        <stp>S.LVS</stp>
        <stp>High</stp>
        <stp/>
        <stp>T</stp>
        <tr r="H292" s="1"/>
      </tp>
      <tp t="s">
        <v/>
        <stp/>
        <stp>ContractData</stp>
        <stp>S.KHC</stp>
        <stp>Open</stp>
        <stp/>
        <stp>T</stp>
        <tr r="G268" s="1"/>
      </tp>
      <tp t="s">
        <v/>
        <stp/>
        <stp>ContractData</stp>
        <stp>S.KIM</stp>
        <stp>Open</stp>
        <stp/>
        <stp>T</stp>
        <tr r="G269" s="1"/>
      </tp>
      <tp t="s">
        <v/>
        <stp/>
        <stp>ContractData</stp>
        <stp>S.KKR</stp>
        <stp>Open</stp>
        <stp/>
        <stp>T</stp>
        <tr r="G270" s="1"/>
      </tp>
      <tp t="s">
        <v/>
        <stp/>
        <stp>ContractData</stp>
        <stp>S.LMT</stp>
        <stp>High</stp>
        <stp/>
        <stp>T</stp>
        <tr r="H286" s="1"/>
      </tp>
      <tp t="s">
        <v/>
        <stp/>
        <stp>ContractData</stp>
        <stp>S.LLY</stp>
        <stp>High</stp>
        <stp/>
        <stp>T</stp>
        <tr r="H285" s="1"/>
      </tp>
      <tp t="s">
        <v/>
        <stp/>
        <stp>ContractData</stp>
        <stp>S.LOW</stp>
        <stp>High</stp>
        <stp/>
        <stp>T</stp>
        <tr r="H288" s="1"/>
      </tp>
      <tp t="s">
        <v/>
        <stp/>
        <stp>ContractData</stp>
        <stp>S.LNT</stp>
        <stp>High</stp>
        <stp/>
        <stp>T</stp>
        <tr r="H287" s="1"/>
      </tp>
      <tp t="s">
        <v/>
        <stp/>
        <stp>ContractData</stp>
        <stp>S.LIN</stp>
        <stp>High</stp>
        <stp/>
        <stp>T</stp>
        <tr r="H283" s="1"/>
      </tp>
      <tp t="s">
        <v/>
        <stp/>
        <stp>ContractData</stp>
        <stp>S.LII</stp>
        <stp>High</stp>
        <stp/>
        <stp>T</stp>
        <tr r="H282" s="1"/>
      </tp>
      <tp t="s">
        <v/>
        <stp/>
        <stp>ContractData</stp>
        <stp>S.LHX</stp>
        <stp>High</stp>
        <stp/>
        <stp>T</stp>
        <tr r="H281" s="1"/>
      </tp>
      <tp>
        <v>0</v>
        <stp/>
        <stp>ContractData</stp>
        <stp>S.YUM</stp>
        <stp>NetLastTrade</stp>
        <stp/>
        <stp>T</stp>
        <tr r="D501" s="1"/>
      </tp>
      <tp t="s">
        <v/>
        <stp/>
        <stp>ContractData</stp>
        <stp>S.LEN</stp>
        <stp>High</stp>
        <stp/>
        <stp>T</stp>
        <tr r="H279" s="1"/>
      </tp>
      <tp>
        <v>83173.354049999994</v>
        <stp/>
        <stp>ContractData</stp>
        <stp>S.LITE</stp>
        <stp>T_CVol</stp>
        <stp/>
        <stp>T</stp>
        <tr r="N284" s="1"/>
      </tp>
      <tp>
        <v>2528.4807679999999</v>
        <stp/>
        <stp>ContractData</stp>
        <stp>S.KVUE</stp>
        <stp>T_CVol</stp>
        <stp/>
        <stp>T</stp>
        <tr r="N276" s="1"/>
      </tp>
      <tp>
        <v>540.07716400000004</v>
        <stp/>
        <stp>ContractData</stp>
        <stp>S.EXPE</stp>
        <stp>T_CVol</stp>
        <stp/>
        <stp>T</stp>
        <tr r="N176" s="1"/>
      </tp>
      <tp>
        <v>19.343311</v>
        <stp/>
        <stp>ContractData</stp>
        <stp>S.ERIE</stp>
        <stp>T_CVol</stp>
        <stp/>
        <stp>T</stp>
        <tr r="N166" s="1"/>
      </tp>
      <tp>
        <v>23.161000000000001</v>
        <stp/>
        <stp>ContractData</stp>
        <stp>S.ALLE</stp>
        <stp>T_CVol</stp>
        <stp/>
        <stp>T</stp>
        <tr r="N25" s="1"/>
      </tp>
      <tp>
        <v>26474.318773999999</v>
        <stp/>
        <stp>ContractData</stp>
        <stp>S.ADBE</stp>
        <stp>T_CVol</stp>
        <stp/>
        <stp>T</stp>
        <tr r="N9" s="1"/>
      </tp>
      <tp>
        <v>17638.645736999999</v>
        <stp/>
        <stp>ContractData</stp>
        <stp>S.MO</stp>
        <stp>T_CVol</stp>
        <stp/>
        <stp>T</stp>
        <tr r="N312" s="1"/>
      </tp>
      <tp>
        <v>49616.273171000001</v>
        <stp/>
        <stp>ContractData</stp>
        <stp>S.KO</stp>
        <stp>T_CVol</stp>
        <stp/>
        <stp>T</stp>
        <tr r="N274" s="1"/>
      </tp>
      <tp>
        <v>3122.07834</v>
        <stp/>
        <stp>ContractData</stp>
        <stp>S.SO</stp>
        <stp>T_CVol</stp>
        <stp/>
        <stp>T</stp>
        <tr r="N413" s="1"/>
      </tp>
      <tp>
        <v>212.999427</v>
        <stp/>
        <stp>ContractData</stp>
        <stp>S.CBOE</stp>
        <stp>T_CVol</stp>
        <stp/>
        <stp>T</stp>
        <tr r="N80" s="1"/>
      </tp>
      <tp>
        <v>51.400100000000002</v>
        <stp/>
        <stp>ContractData</stp>
        <stp>S.CBRE</stp>
        <stp>T_CVol</stp>
        <stp/>
        <stp>T</stp>
        <tr r="N81" s="1"/>
      </tp>
      <tp>
        <v>0</v>
        <stp/>
        <stp>ContractData</stp>
        <stp>S.ERIE</stp>
        <stp>NetLastTrade</stp>
        <stp/>
        <stp>T</stp>
        <tr r="D166" s="1"/>
      </tp>
      <tp>
        <v>0</v>
        <stp/>
        <stp>ContractData</stp>
        <stp>S.BRKB</stp>
        <stp>NetLastTrade</stp>
        <stp/>
        <stp>T</stp>
        <tr r="D69" s="1"/>
      </tp>
      <tp>
        <v>0</v>
        <stp/>
        <stp>ContractData</stp>
        <stp>S.GRMN</stp>
        <stp>NetLastTrade</stp>
        <stp/>
        <stp>T</stp>
        <tr r="D216" s="1"/>
      </tp>
      <tp>
        <v>0</v>
        <stp/>
        <stp>ContractData</stp>
        <stp>S.TRMB</stp>
        <stp>NetLastTrade</stp>
        <stp/>
        <stp>T</stp>
        <tr r="D444" s="1"/>
      </tp>
      <tp>
        <v>0</v>
        <stp/>
        <stp>ContractData</stp>
        <stp>S.ORLY</stp>
        <stp>NetLastTrade</stp>
        <stp/>
        <stp>T</stp>
        <tr r="D353" s="1"/>
      </tp>
      <tp>
        <v>0</v>
        <stp/>
        <stp>ContractData</stp>
        <stp>S.TROW</stp>
        <stp>NetLastTrade</stp>
        <stp/>
        <stp>T</stp>
        <tr r="D445" s="1"/>
      </tp>
      <tp>
        <v>0</v>
        <stp/>
        <stp>ContractData</stp>
        <stp>S.MRNA</stp>
        <stp>NetLastTrade</stp>
        <stp/>
        <stp>T</stp>
        <tr r="D317" s="1"/>
      </tp>
      <tp>
        <v>0</v>
        <stp/>
        <stp>ContractData</stp>
        <stp>S.ORCL</stp>
        <stp>NetLastTrade</stp>
        <stp/>
        <stp>T</stp>
        <tr r="D352" s="1"/>
      </tp>
      <tp>
        <v>0</v>
        <stp/>
        <stp>ContractData</stp>
        <stp>S.LRCX</stp>
        <stp>NetLastTrade</stp>
        <stp/>
        <stp>T</stp>
        <tr r="D289" s="1"/>
      </tp>
      <tp t="s">
        <v/>
        <stp/>
        <stp>StudyData</stp>
        <stp>S.J</stp>
        <stp>PCB</stp>
        <stp>BaseType=Index,Index=1</stp>
        <stp>Close</stp>
        <stp>W</stp>
        <stp>0</stp>
        <stp>all</stp>
        <stp/>
        <stp/>
        <stp/>
        <stp>T</stp>
        <tr r="J258" s="1"/>
      </tp>
      <tp>
        <v>9.8174603174603199</v>
        <stp/>
        <stp>StudyData</stp>
        <stp>S.J</stp>
        <stp>PCB</stp>
        <stp>BaseType=Index,Index=1</stp>
        <stp>Close</stp>
        <stp>Q</stp>
        <stp>0</stp>
        <stp>all</stp>
        <stp/>
        <stp/>
        <stp/>
        <stp>T</stp>
        <tr r="L258" s="1"/>
      </tp>
      <tp>
        <v>4.461724294126526</v>
        <stp/>
        <stp>StudyData</stp>
        <stp>S.J</stp>
        <stp>PCB</stp>
        <stp>BaseType=Index,Index=1</stp>
        <stp>Close</stp>
        <stp>A</stp>
        <stp>0</stp>
        <stp>all</stp>
        <stp/>
        <stp/>
        <stp/>
        <stp>T</stp>
        <tr r="M258" s="1"/>
      </tp>
      <tp>
        <v>-7.1653807447165416</v>
        <stp/>
        <stp>StudyData</stp>
        <stp>S.J</stp>
        <stp>PCB</stp>
        <stp>BaseType=Index,Index=1</stp>
        <stp>Close</stp>
        <stp>M</stp>
        <stp>0</stp>
        <stp>all</stp>
        <stp/>
        <stp/>
        <stp/>
        <stp>T</stp>
        <tr r="K258" s="1"/>
      </tp>
      <tp>
        <v>0</v>
        <stp/>
        <stp>ContractData</stp>
        <stp>S.ARES</stp>
        <stp>NetLastTrade</stp>
        <stp/>
        <stp>T</stp>
        <tr r="D44" s="1"/>
      </tp>
      <tp>
        <v>0</v>
        <stp/>
        <stp>ContractData</stp>
        <stp>S.TRGP</stp>
        <stp>NetLastTrade</stp>
        <stp/>
        <stp>T</stp>
        <tr r="D443" s="1"/>
      </tp>
      <tp>
        <v>0</v>
        <stp/>
        <stp>ContractData</stp>
        <stp>S.VRSN</stp>
        <stp>NetLastTrade</stp>
        <stp/>
        <stp>T</stp>
        <tr r="D473" s="1"/>
      </tp>
      <tp>
        <v>0</v>
        <stp/>
        <stp>ContractData</stp>
        <stp>S.VRSK</stp>
        <stp>NetLastTrade</stp>
        <stp/>
        <stp>T</stp>
        <tr r="D472" s="1"/>
      </tp>
      <tp>
        <v>0</v>
        <stp/>
        <stp>ContractData</stp>
        <stp>S.MRSH</stp>
        <stp>NetLastTrade</stp>
        <stp/>
        <stp>T</stp>
        <tr r="D318" s="1"/>
      </tp>
      <tp>
        <v>0</v>
        <stp/>
        <stp>ContractData</stp>
        <stp>S.VRTX</stp>
        <stp>NetLastTrade</stp>
        <stp/>
        <stp>T</stp>
        <tr r="D475" s="1"/>
      </tp>
      <tp>
        <v>0</v>
        <stp/>
        <stp>ContractData</stp>
        <stp>S.CRWD</stp>
        <stp>NetLastTrade</stp>
        <stp/>
        <stp>T</stp>
        <tr r="D117" s="1"/>
      </tp>
      <tp>
        <v>0</v>
        <stp/>
        <stp>ContractData</stp>
        <stp>S.MRVL</stp>
        <stp>NetLastTrade</stp>
        <stp/>
        <stp>T</stp>
        <tr r="D319" s="1"/>
      </tp>
      <tp>
        <v>417611.25160000002</v>
        <stp/>
        <stp>ContractData</stp>
        <stp>S.F</stp>
        <stp>T_CVol</stp>
        <stp/>
        <stp>T</stp>
        <tr r="N178" s="1"/>
      </tp>
      <tp>
        <v>1103006.2546378099</v>
        <stp/>
        <stp>StudyData</stp>
        <stp>S.KEYS</stp>
        <stp>MA</stp>
        <stp>InputChoice=Vol,MAType=Sim,Period=21</stp>
        <stp>MA</stp>
        <stp>D</stp>
        <stp>-1</stp>
        <stp>all</stp>
        <stp/>
        <stp/>
        <stp/>
        <stp>T</stp>
        <tr r="O267" s="1"/>
      </tp>
      <tp>
        <v>3277065.6060681902</v>
        <stp/>
        <stp>StudyData</stp>
        <stp>S.PAYX</stp>
        <stp>MA</stp>
        <stp>InputChoice=Vol,MAType=Sim,Period=21</stp>
        <stp>MA</stp>
        <stp>D</stp>
        <stp>-1</stp>
        <stp>all</stp>
        <stp/>
        <stp/>
        <stp/>
        <stp>T</stp>
        <tr r="O358" s="1"/>
      </tp>
      <tp>
        <v>17.8</v>
        <stp/>
        <stp>ContractData</stp>
        <stp>S.KVUE</stp>
        <stp>LastTrade</stp>
        <stp/>
        <stp>T</stp>
        <tr r="C276" s="1"/>
      </tp>
      <tp>
        <v>94.86</v>
        <stp/>
        <stp>ContractData</stp>
        <stp>S.SBUX</stp>
        <stp>LastTrade</stp>
        <stp/>
        <stp>T</stp>
        <tr r="C404" s="1"/>
      </tp>
      <tp>
        <v>165.43</v>
        <stp/>
        <stp>ContractData</stp>
        <stp>S.TMUS</stp>
        <stp>LastTrade</stp>
        <stp/>
        <stp>T</stp>
        <tr r="C440" s="1"/>
      </tp>
      <tp t="s">
        <v/>
        <stp/>
        <stp>ContractData</stp>
        <stp>S.JBL</stp>
        <stp>Open</stp>
        <stp/>
        <stp>T</stp>
        <tr r="G260" s="1"/>
      </tp>
      <tp>
        <v>0</v>
        <stp/>
        <stp>ContractData</stp>
        <stp>S.XEL</stp>
        <stp>NetLastTrade</stp>
        <stp/>
        <stp>T</stp>
        <tr r="D497" s="1"/>
      </tp>
      <tp t="s">
        <v/>
        <stp/>
        <stp>ContractData</stp>
        <stp>S.JCI</stp>
        <stp>Open</stp>
        <stp/>
        <stp>T</stp>
        <tr r="G261" s="1"/>
      </tp>
      <tp t="s">
        <v/>
        <stp/>
        <stp>ContractData</stp>
        <stp>S.MTD</stp>
        <stp>High</stp>
        <stp/>
        <stp>T</stp>
        <tr r="H325" s="1"/>
      </tp>
      <tp t="s">
        <v/>
        <stp/>
        <stp>ContractData</stp>
        <stp>S.MTB</stp>
        <stp>High</stp>
        <stp/>
        <stp>T</stp>
        <tr r="H324" s="1"/>
      </tp>
      <tp t="s">
        <v/>
        <stp/>
        <stp>ContractData</stp>
        <stp>S.JNJ</stp>
        <stp>Open</stp>
        <stp/>
        <stp>T</stp>
        <tr r="G263" s="1"/>
      </tp>
      <tp>
        <v>0</v>
        <stp/>
        <stp>ContractData</stp>
        <stp>S.XOM</stp>
        <stp>NetLastTrade</stp>
        <stp/>
        <stp>T</stp>
        <tr r="D498" s="1"/>
      </tp>
      <tp t="s">
        <v/>
        <stp/>
        <stp>ContractData</stp>
        <stp>S.MPC</stp>
        <stp>High</stp>
        <stp/>
        <stp>T</stp>
        <tr r="H314" s="1"/>
      </tp>
      <tp t="s">
        <v/>
        <stp/>
        <stp>ContractData</stp>
        <stp>S.MSI</stp>
        <stp>High</stp>
        <stp/>
        <stp>T</stp>
        <tr r="H323" s="1"/>
      </tp>
      <tp t="s">
        <v/>
        <stp/>
        <stp>ContractData</stp>
        <stp>S.MRK</stp>
        <stp>High</stp>
        <stp/>
        <stp>T</stp>
        <tr r="H316" s="1"/>
      </tp>
      <tp t="s">
        <v/>
        <stp/>
        <stp>ContractData</stp>
        <stp>S.MMM</stp>
        <stp>High</stp>
        <stp/>
        <stp>T</stp>
        <tr r="H310" s="1"/>
      </tp>
      <tp t="s">
        <v/>
        <stp/>
        <stp>ContractData</stp>
        <stp>S.MLM</stp>
        <stp>High</stp>
        <stp/>
        <stp>T</stp>
        <tr r="H309" s="1"/>
      </tp>
      <tp t="s">
        <v/>
        <stp/>
        <stp>ContractData</stp>
        <stp>S.MOS</stp>
        <stp>High</stp>
        <stp/>
        <stp>T</stp>
        <tr r="H313" s="1"/>
      </tp>
      <tp t="s">
        <v/>
        <stp/>
        <stp>ContractData</stp>
        <stp>S.JPM</stp>
        <stp>Open</stp>
        <stp/>
        <stp>T</stp>
        <tr r="G264" s="1"/>
      </tp>
      <tp t="s">
        <v/>
        <stp/>
        <stp>ContractData</stp>
        <stp>S.MKC</stp>
        <stp>High</stp>
        <stp/>
        <stp>T</stp>
        <tr r="H308" s="1"/>
      </tp>
      <tp t="s">
        <v/>
        <stp/>
        <stp>ContractData</stp>
        <stp>S.MET</stp>
        <stp>High</stp>
        <stp/>
        <stp>T</stp>
        <tr r="H305" s="1"/>
      </tp>
      <tp t="s">
        <v/>
        <stp/>
        <stp>ContractData</stp>
        <stp>S.MDT</stp>
        <stp>High</stp>
        <stp/>
        <stp>T</stp>
        <tr r="H304" s="1"/>
      </tp>
      <tp t="s">
        <v/>
        <stp/>
        <stp>ContractData</stp>
        <stp>S.MGM</stp>
        <stp>High</stp>
        <stp/>
        <stp>T</stp>
        <tr r="H307" s="1"/>
      </tp>
      <tp>
        <v>0</v>
        <stp/>
        <stp>ContractData</stp>
        <stp>S.XYL</stp>
        <stp>NetLastTrade</stp>
        <stp/>
        <stp>T</stp>
        <tr r="D499" s="1"/>
      </tp>
      <tp>
        <v>0</v>
        <stp/>
        <stp>ContractData</stp>
        <stp>S.XYZ</stp>
        <stp>NetLastTrade</stp>
        <stp/>
        <stp>T</stp>
        <tr r="D500" s="1"/>
      </tp>
      <tp t="s">
        <v/>
        <stp/>
        <stp>ContractData</stp>
        <stp>S.MAA</stp>
        <stp>High</stp>
        <stp/>
        <stp>T</stp>
        <tr r="H296" s="1"/>
      </tp>
      <tp t="s">
        <v/>
        <stp/>
        <stp>ContractData</stp>
        <stp>S.MAR</stp>
        <stp>High</stp>
        <stp/>
        <stp>T</stp>
        <tr r="H297" s="1"/>
      </tp>
      <tp t="s">
        <v/>
        <stp/>
        <stp>ContractData</stp>
        <stp>S.MAS</stp>
        <stp>High</stp>
        <stp/>
        <stp>T</stp>
        <tr r="H298" s="1"/>
      </tp>
      <tp t="s">
        <v/>
        <stp/>
        <stp>ContractData</stp>
        <stp>S.MCO</stp>
        <stp>High</stp>
        <stp/>
        <stp>T</stp>
        <tr r="H302" s="1"/>
      </tp>
      <tp t="s">
        <v/>
        <stp/>
        <stp>ContractData</stp>
        <stp>S.MCK</stp>
        <stp>High</stp>
        <stp/>
        <stp>T</stp>
        <tr r="H301" s="1"/>
      </tp>
      <tp t="s">
        <v/>
        <stp/>
        <stp>ContractData</stp>
        <stp>S.MCD</stp>
        <stp>High</stp>
        <stp/>
        <stp>T</stp>
        <tr r="H299" s="1"/>
      </tp>
      <tp>
        <v>359940.141152</v>
        <stp/>
        <stp>ContractData</stp>
        <stp>S.HOOD</stp>
        <stp>T_CVol</stp>
        <stp/>
        <stp>T</stp>
        <tr r="N229" s="1"/>
      </tp>
      <tp>
        <v>162.5</v>
        <stp/>
        <stp>ContractData</stp>
        <stp>S.EXPD</stp>
        <stp>T_CVol</stp>
        <stp/>
        <stp>T</stp>
        <tr r="N175" s="1"/>
      </tp>
      <tp>
        <v>8318.6032809999997</v>
        <stp/>
        <stp>ContractData</stp>
        <stp>S.GILD</stp>
        <stp>T_CVol</stp>
        <stp/>
        <stp>T</stp>
        <tr r="N206" s="1"/>
      </tp>
      <tp>
        <v>24181.105758000002</v>
        <stp/>
        <stp>ContractData</stp>
        <stp>S.ON</stp>
        <stp>T_CVol</stp>
        <stp/>
        <stp>T</stp>
        <tr r="N351" s="1"/>
      </tp>
      <tp>
        <v>109745.658712</v>
        <stp/>
        <stp>ContractData</stp>
        <stp>S.CRWD</stp>
        <stp>T_CVol</stp>
        <stp/>
        <stp>T</stp>
        <tr r="N117" s="1"/>
      </tp>
      <tp>
        <v>1626.988748</v>
        <stp/>
        <stp>ContractData</stp>
        <stp>S.PODD</stp>
        <stp>T_CVol</stp>
        <stp/>
        <stp>T</stp>
        <tr r="N376" s="1"/>
      </tp>
      <tp>
        <v>2074.2339999999999</v>
        <stp/>
        <stp>ContractData</stp>
        <stp>S.STLD</stp>
        <stp>T_CVol</stp>
        <stp/>
        <stp>T</stp>
        <tr r="N419" s="1"/>
      </tp>
      <tp>
        <v>0</v>
        <stp/>
        <stp>ContractData</stp>
        <stp>S.EQIX</stp>
        <stp>NetLastTrade</stp>
        <stp/>
        <stp>T</stp>
        <tr r="D164" s="1"/>
      </tp>
      <tp t="s">
        <v/>
        <stp/>
        <stp>ContractData</stp>
        <stp>S.QCOM</stp>
        <stp>Open</stp>
        <stp/>
        <stp>T</stp>
        <tr r="G387" s="1"/>
      </tp>
      <tp t="s">
        <v/>
        <stp/>
        <stp>ContractData</stp>
        <stp>S.NCLH</stp>
        <stp>Open</stp>
        <stp/>
        <stp>T</stp>
        <tr r="G327" s="1"/>
      </tp>
      <tp t="s">
        <v/>
        <stp/>
        <stp>ContractData</stp>
        <stp>S.NDSN</stp>
        <stp>High</stp>
        <stp/>
        <stp>T</stp>
        <tr r="H329" s="1"/>
      </tp>
      <tp t="s">
        <v/>
        <stp/>
        <stp>ContractData</stp>
        <stp>S.ADSK</stp>
        <stp>High</stp>
        <stp/>
        <stp>T</stp>
        <tr r="H13" s="1"/>
      </tp>
      <tp t="s">
        <v/>
        <stp/>
        <stp>ContractData</stp>
        <stp>S.ECHO</stp>
        <stp>Open</stp>
        <stp/>
        <stp>T</stp>
        <tr r="G153" s="1"/>
      </tp>
      <tp t="s">
        <v/>
        <stp/>
        <stp>ContractData</stp>
        <stp>S.SCHW</stp>
        <stp>Open</stp>
        <stp/>
        <stp>T</stp>
        <tr r="G405" s="1"/>
      </tp>
      <tp t="s">
        <v/>
        <stp/>
        <stp>ContractData</stp>
        <stp>S.MCHP</stp>
        <stp>Open</stp>
        <stp/>
        <stp>T</stp>
        <tr r="G300" s="1"/>
      </tp>
      <tp t="s">
        <v/>
        <stp/>
        <stp>ContractData</stp>
        <stp>S.ACGL</stp>
        <stp>Open</stp>
        <stp/>
        <stp>T</stp>
        <tr r="G7" s="1"/>
      </tp>
      <tp t="s">
        <v/>
        <stp/>
        <stp>ContractData</stp>
        <stp>S.FDXF</stp>
        <stp>High</stp>
        <stp/>
        <stp>T</stp>
        <tr r="H184" s="1"/>
      </tp>
      <tp t="s">
        <v/>
        <stp/>
        <stp>ContractData</stp>
        <stp>S.IDXX</stp>
        <stp>High</stp>
        <stp/>
        <stp>T</stp>
        <tr r="H242" s="1"/>
      </tp>
      <tp t="s">
        <v/>
        <stp/>
        <stp>ContractData</stp>
        <stp>S.PCAR</stp>
        <stp>Open</stp>
        <stp/>
        <stp>T</stp>
        <tr r="G359" s="1"/>
      </tp>
      <tp t="s">
        <v/>
        <stp/>
        <stp>ContractData</stp>
        <stp>S.ODFL</stp>
        <stp>High</stp>
        <stp/>
        <stp>T</stp>
        <tr r="H348" s="1"/>
      </tp>
      <tp t="s">
        <v/>
        <stp/>
        <stp>ContractData</stp>
        <stp>S.GDDY</stp>
        <stp>High</stp>
        <stp/>
        <stp>T</stp>
        <tr r="H201" s="1"/>
      </tp>
      <tp t="s">
        <v/>
        <stp/>
        <stp>ContractData</stp>
        <stp>S.RDDT</stp>
        <stp>High</stp>
        <stp/>
        <stp>T</stp>
        <tr r="H389" s="1"/>
      </tp>
      <tp t="s">
        <v/>
        <stp/>
        <stp>ContractData</stp>
        <stp>S.ADBE</stp>
        <stp>High</stp>
        <stp/>
        <stp>T</stp>
        <tr r="H9" s="1"/>
      </tp>
      <tp t="s">
        <v/>
        <stp/>
        <stp>ContractData</stp>
        <stp>S.WDAY</stp>
        <stp>High</stp>
        <stp/>
        <stp>T</stp>
        <tr r="H483" s="1"/>
      </tp>
      <tp t="s">
        <v/>
        <stp/>
        <stp>ContractData</stp>
        <stp>S.NDAQ</stp>
        <stp>High</stp>
        <stp/>
        <stp>T</stp>
        <tr r="H328" s="1"/>
      </tp>
      <tp t="s">
        <v/>
        <stp/>
        <stp>ContractData</stp>
        <stp>S.DDOG</stp>
        <stp>High</stp>
        <stp/>
        <stp>T</stp>
        <tr r="H131" s="1"/>
      </tp>
      <tp t="s">
        <v/>
        <stp/>
        <stp>ContractData</stp>
        <stp>S.LDOS</stp>
        <stp>High</stp>
        <stp/>
        <stp>T</stp>
        <tr r="H278" s="1"/>
      </tp>
      <tp t="s">
        <v/>
        <stp/>
        <stp>ContractData</stp>
        <stp>S.CDNS</stp>
        <stp>High</stp>
        <stp/>
        <stp>T</stp>
        <tr r="H84" s="1"/>
      </tp>
      <tp t="s">
        <v/>
        <stp/>
        <stp>ContractData</stp>
        <stp>S.MDLZ</stp>
        <stp>High</stp>
        <stp/>
        <stp>T</stp>
        <tr r="H303" s="1"/>
      </tp>
      <tp>
        <v>261.93</v>
        <stp/>
        <stp>ContractData</stp>
        <stp>S.MRVL</stp>
        <stp>LastTrade</stp>
        <stp/>
        <stp>T</stp>
        <tr r="C319" s="1"/>
      </tp>
      <tp>
        <v>26.62</v>
        <stp/>
        <stp>ContractData</stp>
        <stp>S.INVH</stp>
        <stp>LastTrade</stp>
        <stp/>
        <stp>T</stp>
        <tr r="C249" s="1"/>
      </tp>
      <tp>
        <v>78.52</v>
        <stp/>
        <stp>ContractData</stp>
        <stp>S.CTVA</stp>
        <stp>LastTrade</stp>
        <stp/>
        <stp>T</stp>
        <tr r="C123" s="1"/>
      </tp>
      <tp>
        <v>35375581.076716498</v>
        <stp/>
        <stp>StudyData</stp>
        <stp>S.AMZN</stp>
        <stp>MA</stp>
        <stp>InputChoice=Vol,MAType=Sim,Period=21</stp>
        <stp>MA</stp>
        <stp>D</stp>
        <stp>-1</stp>
        <stp>all</stp>
        <stp/>
        <stp/>
        <stp/>
        <stp>T</stp>
        <tr r="O33" s="1"/>
      </tp>
      <tp t="s">
        <v/>
        <stp/>
        <stp>ContractData</stp>
        <stp>S.IEX</stp>
        <stp>Open</stp>
        <stp/>
        <stp>T</stp>
        <tr r="G243" s="1"/>
      </tp>
      <tp t="s">
        <v/>
        <stp/>
        <stp>ContractData</stp>
        <stp>S.IFF</stp>
        <stp>Open</stp>
        <stp/>
        <stp>T</stp>
        <tr r="G244" s="1"/>
      </tp>
      <tp t="s">
        <v/>
        <stp/>
        <stp>ContractData</stp>
        <stp>S.IBM</stp>
        <stp>Open</stp>
        <stp/>
        <stp>T</stp>
        <tr r="G240" s="1"/>
      </tp>
      <tp t="s">
        <v/>
        <stp/>
        <stp>ContractData</stp>
        <stp>S.ICE</stp>
        <stp>Open</stp>
        <stp/>
        <stp>T</stp>
        <tr r="G241" s="1"/>
      </tp>
      <tp t="s">
        <v/>
        <stp/>
        <stp>ContractData</stp>
        <stp>S.NUE</stp>
        <stp>High</stp>
        <stp/>
        <stp>T</stp>
        <tr r="H341" s="1"/>
      </tp>
      <tp t="s">
        <v/>
        <stp/>
        <stp>ContractData</stp>
        <stp>S.NWS</stp>
        <stp>High</stp>
        <stp/>
        <stp>T</stp>
        <tr r="H344" s="1"/>
      </tp>
      <tp t="s">
        <v/>
        <stp/>
        <stp>ContractData</stp>
        <stp>S.NVR</stp>
        <stp>High</stp>
        <stp/>
        <stp>T</stp>
        <tr r="H343" s="1"/>
      </tp>
      <tp t="s">
        <v/>
        <stp/>
        <stp>ContractData</stp>
        <stp>S.NSC</stp>
        <stp>High</stp>
        <stp/>
        <stp>T</stp>
        <tr r="H338" s="1"/>
      </tp>
      <tp t="s">
        <v/>
        <stp/>
        <stp>ContractData</stp>
        <stp>S.NRG</stp>
        <stp>High</stp>
        <stp/>
        <stp>T</stp>
        <tr r="H337" s="1"/>
      </tp>
      <tp t="s">
        <v/>
        <stp/>
        <stp>ContractData</stp>
        <stp>S.ITW</stp>
        <stp>Open</stp>
        <stp/>
        <stp>T</stp>
        <tr r="G256" s="1"/>
      </tp>
      <tp t="s">
        <v/>
        <stp/>
        <stp>ContractData</stp>
        <stp>S.NOC</stp>
        <stp>High</stp>
        <stp/>
        <stp>T</stp>
        <tr r="H335" s="1"/>
      </tp>
      <tp t="s">
        <v/>
        <stp/>
        <stp>ContractData</stp>
        <stp>S.IVZ</stp>
        <stp>Open</stp>
        <stp/>
        <stp>T</stp>
        <tr r="G257" s="1"/>
      </tp>
      <tp t="s">
        <v/>
        <stp/>
        <stp>ContractData</stp>
        <stp>S.NOW</stp>
        <stp>High</stp>
        <stp/>
        <stp>T</stp>
        <tr r="H336" s="1"/>
      </tp>
      <tp t="s">
        <v/>
        <stp/>
        <stp>ContractData</stp>
        <stp>S.IQV</stp>
        <stp>Open</stp>
        <stp/>
        <stp>T</stp>
        <tr r="G251" s="1"/>
      </tp>
      <tp t="s">
        <v/>
        <stp/>
        <stp>ContractData</stp>
        <stp>S.IRM</stp>
        <stp>Open</stp>
        <stp/>
        <stp>T</stp>
        <tr r="G253" s="1"/>
      </tp>
      <tp t="s">
        <v/>
        <stp/>
        <stp>ContractData</stp>
        <stp>S.NKE</stp>
        <stp>High</stp>
        <stp/>
        <stp>T</stp>
        <tr r="H334" s="1"/>
      </tp>
      <tp t="s">
        <v/>
        <stp/>
        <stp>ContractData</stp>
        <stp>S.NEM</stp>
        <stp>High</stp>
        <stp/>
        <stp>T</stp>
        <tr r="H331" s="1"/>
      </tp>
      <tp t="s">
        <v/>
        <stp/>
        <stp>ContractData</stp>
        <stp>S.NEE</stp>
        <stp>High</stp>
        <stp/>
        <stp>T</stp>
        <tr r="H330" s="1"/>
      </tp>
      <tp>
        <v>2638.094478</v>
        <stp/>
        <stp>ContractData</stp>
        <stp>S.ISRG</stp>
        <stp>T_CVol</stp>
        <stp/>
        <stp>T</stp>
        <tr r="N254" s="1"/>
      </tp>
      <tp>
        <v>166.68119200000001</v>
        <stp/>
        <stp>ContractData</stp>
        <stp>S.EVRG</stp>
        <stp>T_CVol</stp>
        <stp/>
        <stp>T</stp>
        <tr r="N171" s="1"/>
      </tp>
      <tp>
        <v>15965.012177000001</v>
        <stp/>
        <stp>ContractData</stp>
        <stp>S.DDOG</stp>
        <stp>T_CVol</stp>
        <stp/>
        <stp>T</stp>
        <tr r="N131" s="1"/>
      </tp>
      <tp>
        <v>162370.06148800001</v>
        <stp/>
        <stp>ContractData</stp>
        <stp>S.GOOG</stp>
        <stp>T_CVol</stp>
        <stp/>
        <stp>T</stp>
        <tr r="N212" s="1"/>
      </tp>
      <tp>
        <v>1947.058276</v>
        <stp/>
        <stp>ContractData</stp>
        <stp>S.FANG</stp>
        <stp>T_CVol</stp>
        <stp/>
        <stp>T</stp>
        <tr r="N179" s="1"/>
      </tp>
      <tp>
        <v>182</v>
        <stp/>
        <stp>ContractData</stp>
        <stp>S.FERG</stp>
        <stp>T_CVol</stp>
        <stp/>
        <stp>T</stp>
        <tr r="N186" s="1"/>
      </tp>
      <tp>
        <v>1411.789419</v>
        <stp/>
        <stp>ContractData</stp>
        <stp>S.GM</stp>
        <stp>T_CVol</stp>
        <stp/>
        <stp>T</stp>
        <tr r="N210" s="1"/>
      </tp>
      <tp>
        <v>2611.3892049999999</v>
        <stp/>
        <stp>ContractData</stp>
        <stp>S.WM</stp>
        <stp>T_CVol</stp>
        <stp/>
        <stp>T</stp>
        <tr r="N488" s="1"/>
      </tp>
      <tp>
        <v>5822.2072959999996</v>
        <stp/>
        <stp>ContractData</stp>
        <stp>S.PM</stp>
        <stp>T_CVol</stp>
        <stp/>
        <stp>T</stp>
        <tr r="N372" s="1"/>
      </tp>
      <tp>
        <v>11058.456963000001</v>
        <stp/>
        <stp>ContractData</stp>
        <stp>S.BKNG</stp>
        <stp>T_CVol</stp>
        <stp/>
        <stp>T</stp>
        <tr r="N63" s="1"/>
      </tp>
      <tp t="s">
        <v/>
        <stp/>
        <stp>ContractData</stp>
        <stp>S.ABNB</stp>
        <stp>Open</stp>
        <stp/>
        <stp>T</stp>
        <tr r="G5" s="1"/>
      </tp>
      <tp t="s">
        <v/>
        <stp/>
        <stp>ContractData</stp>
        <stp>S.CBOE</stp>
        <stp>Open</stp>
        <stp/>
        <stp>T</stp>
        <tr r="G80" s="1"/>
      </tp>
      <tp t="s">
        <v/>
        <stp/>
        <stp>ContractData</stp>
        <stp>S.META</stp>
        <stp>High</stp>
        <stp/>
        <stp>T</stp>
        <tr r="H306" s="1"/>
      </tp>
      <tp t="s">
        <v/>
        <stp/>
        <stp>ContractData</stp>
        <stp>S.FERG</stp>
        <stp>High</stp>
        <stp/>
        <stp>T</stp>
        <tr r="H186" s="1"/>
      </tp>
      <tp t="s">
        <v/>
        <stp/>
        <stp>ContractData</stp>
        <stp>S.IBKR</stp>
        <stp>Open</stp>
        <stp/>
        <stp>T</stp>
        <tr r="G239" s="1"/>
      </tp>
      <tp t="s">
        <v/>
        <stp/>
        <stp>ContractData</stp>
        <stp>S.JBHT</stp>
        <stp>Open</stp>
        <stp/>
        <stp>T</stp>
        <tr r="G259" s="1"/>
      </tp>
      <tp>
        <v>0</v>
        <stp/>
        <stp>ContractData</stp>
        <stp>S.CPAY</stp>
        <stp>NetLastTrade</stp>
        <stp/>
        <stp>T</stp>
        <tr r="D111" s="1"/>
      </tp>
      <tp t="s">
        <v/>
        <stp/>
        <stp>ContractData</stp>
        <stp>S.UBER</stp>
        <stp>Open</stp>
        <stp/>
        <stp>T</stp>
        <tr r="G456" s="1"/>
      </tp>
      <tp t="s">
        <v/>
        <stp/>
        <stp>ContractData</stp>
        <stp>S.ABBV</stp>
        <stp>Open</stp>
        <stp/>
        <stp>T</stp>
        <tr r="G4" s="1"/>
      </tp>
      <tp>
        <v>0</v>
        <stp/>
        <stp>ContractData</stp>
        <stp>S.SPGI</stp>
        <stp>NetLastTrade</stp>
        <stp/>
        <stp>T</stp>
        <tr r="D416" s="1"/>
      </tp>
      <tp t="s">
        <v/>
        <stp/>
        <stp>ContractData</stp>
        <stp>S.KEYS</stp>
        <stp>High</stp>
        <stp/>
        <stp>T</stp>
        <tr r="H267" s="1"/>
      </tp>
      <tp t="s">
        <v/>
        <stp/>
        <stp>ContractData</stp>
        <stp>S.HBAN</stp>
        <stp>Open</stp>
        <stp/>
        <stp>T</stp>
        <tr r="G221" s="1"/>
      </tp>
      <tp t="s">
        <v/>
        <stp/>
        <stp>ContractData</stp>
        <stp>S.SBAC</stp>
        <stp>Open</stp>
        <stp/>
        <stp>T</stp>
        <tr r="G403" s="1"/>
      </tp>
      <tp t="s">
        <v/>
        <stp/>
        <stp>ContractData</stp>
        <stp>S.EBAY</stp>
        <stp>Open</stp>
        <stp/>
        <stp>T</stp>
        <tr r="G152" s="1"/>
      </tp>
      <tp t="s">
        <v/>
        <stp/>
        <stp>ContractData</stp>
        <stp>S.REGN</stp>
        <stp>High</stp>
        <stp/>
        <stp>T</stp>
        <tr r="H391" s="1"/>
      </tp>
      <tp t="s">
        <v/>
        <stp/>
        <stp>ContractData</stp>
        <stp>S.VEEV</stp>
        <stp>High</stp>
        <stp/>
        <stp>T</stp>
        <tr r="H466" s="1"/>
      </tp>
      <tp t="s">
        <v/>
        <stp/>
        <stp>ContractData</stp>
        <stp>S.TECH</stp>
        <stp>High</stp>
        <stp/>
        <stp>T</stp>
        <tr r="H432" s="1"/>
      </tp>
      <tp t="s">
        <v/>
        <stp/>
        <stp>ContractData</stp>
        <stp>S.DECK</stp>
        <stp>High</stp>
        <stp/>
        <stp>T</stp>
        <tr r="H133" s="1"/>
      </tp>
      <tp t="s">
        <v/>
        <stp/>
        <stp>ContractData</stp>
        <stp>S.WELL</stp>
        <stp>High</stp>
        <stp/>
        <stp>T</stp>
        <tr r="H486" s="1"/>
      </tp>
      <tp t="s">
        <v/>
        <stp/>
        <stp>ContractData</stp>
        <stp>S.DELL</stp>
        <stp>High</stp>
        <stp/>
        <stp>T</stp>
        <tr r="H134" s="1"/>
      </tp>
      <tp t="s">
        <v/>
        <stp/>
        <stp>ContractData</stp>
        <stp>S.SBUX</stp>
        <stp>Open</stp>
        <stp/>
        <stp>T</stp>
        <tr r="G404" s="1"/>
      </tp>
      <tp>
        <v>0</v>
        <stp/>
        <stp>ContractData</stp>
        <stp>S.CPRT</stp>
        <stp>NetLastTrade</stp>
        <stp/>
        <stp>T</stp>
        <tr r="D112" s="1"/>
      </tp>
      <tp t="s">
        <v/>
        <stp/>
        <stp>ContractData</stp>
        <stp>S.CBRE</stp>
        <stp>Open</stp>
        <stp/>
        <stp>T</stp>
        <tr r="G81" s="1"/>
      </tp>
      <tp t="s">
        <v/>
        <stp/>
        <stp>ContractData</stp>
        <stp>S.ZBRA</stp>
        <stp>Open</stp>
        <stp/>
        <stp>T</stp>
        <tr r="G503" s="1"/>
      </tp>
      <tp>
        <v>0</v>
        <stp/>
        <stp>ContractData</stp>
        <stp>S.APTV</stp>
        <stp>NetLastTrade</stp>
        <stp/>
        <stp>T</stp>
        <tr r="D42" s="1"/>
      </tp>
      <tp>
        <v>0</v>
        <stp/>
        <stp>ContractData</stp>
        <stp>S.MPWR</stp>
        <stp>NetLastTrade</stp>
        <stp/>
        <stp>T</stp>
        <tr r="D315" s="1"/>
      </tp>
      <tp t="s">
        <v/>
        <stp/>
        <stp>ContractData</stp>
        <stp>S.GEHC</stp>
        <stp>High</stp>
        <stp/>
        <stp>T</stp>
        <tr r="H203" s="1"/>
      </tp>
      <tp>
        <v>1504.3343620000001</v>
        <stp/>
        <stp>ContractData</stp>
        <stp>S.D</stp>
        <stp>T_CVol</stp>
        <stp/>
        <stp>T</stp>
        <tr r="N127" s="1"/>
      </tp>
      <tp>
        <v>201.44</v>
        <stp/>
        <stp>ContractData</stp>
        <stp>S.TTWO</stp>
        <stp>LastTrade</stp>
        <stp/>
        <stp>T</stp>
        <tr r="C451" s="1"/>
      </tp>
      <tp>
        <v>252.13</v>
        <stp/>
        <stp>ContractData</stp>
        <stp>S.CRWD</stp>
        <stp>LastTrade</stp>
        <stp/>
        <stp>T</stp>
        <tr r="C117" s="1"/>
      </tp>
      <tp>
        <v>1367.43</v>
        <stp/>
        <stp>ContractData</stp>
        <stp>S.MPWR</stp>
        <stp>LastTrade</stp>
        <stp/>
        <stp>T</stp>
        <tr r="C315" s="1"/>
      </tp>
      <tp>
        <v>0</v>
        <stp/>
        <stp>ContractData</stp>
        <stp>S.ZBH</stp>
        <stp>NetLastTrade</stp>
        <stp/>
        <stp>T</stp>
        <tr r="D502" s="1"/>
      </tp>
      <tp t="s">
        <v/>
        <stp/>
        <stp>ContractData</stp>
        <stp>S.HAL</stp>
        <stp>Open</stp>
        <stp/>
        <stp>T</stp>
        <tr r="G219" s="1"/>
      </tp>
      <tp t="s">
        <v/>
        <stp/>
        <stp>ContractData</stp>
        <stp>S.OXY</stp>
        <stp>High</stp>
        <stp/>
        <stp>T</stp>
        <tr r="H355" s="1"/>
      </tp>
      <tp t="s">
        <v/>
        <stp/>
        <stp>ContractData</stp>
        <stp>S.HAS</stp>
        <stp>Open</stp>
        <stp/>
        <stp>T</stp>
        <tr r="G220" s="1"/>
      </tp>
      <tp t="s">
        <v/>
        <stp/>
        <stp>ContractData</stp>
        <stp>S.HCA</stp>
        <stp>Open</stp>
        <stp/>
        <stp>T</stp>
        <tr r="G222" s="1"/>
      </tp>
      <tp t="s">
        <v/>
        <stp/>
        <stp>ContractData</stp>
        <stp>S.HLT</stp>
        <stp>Open</stp>
        <stp/>
        <stp>T</stp>
        <tr r="G226" s="1"/>
      </tp>
      <tp t="s">
        <v/>
        <stp/>
        <stp>ContractData</stp>
        <stp>S.HON</stp>
        <stp>Open</stp>
        <stp/>
        <stp>T</stp>
        <tr r="G227" s="1"/>
      </tp>
      <tp t="s">
        <v/>
        <stp/>
        <stp>ContractData</stp>
        <stp>S.HII</stp>
        <stp>Open</stp>
        <stp/>
        <stp>T</stp>
        <tr r="G225" s="1"/>
      </tp>
      <tp t="s">
        <v/>
        <stp/>
        <stp>ContractData</stp>
        <stp>S.HIG</stp>
        <stp>Open</stp>
        <stp/>
        <stp>T</stp>
        <tr r="G224" s="1"/>
      </tp>
      <tp t="s">
        <v/>
        <stp/>
        <stp>ContractData</stp>
        <stp>S.OMC</stp>
        <stp>High</stp>
        <stp/>
        <stp>T</stp>
        <tr r="H350" s="1"/>
      </tp>
      <tp t="s">
        <v/>
        <stp/>
        <stp>ContractData</stp>
        <stp>S.HUM</stp>
        <stp>Open</stp>
        <stp/>
        <stp>T</stp>
        <tr r="G237" s="1"/>
      </tp>
      <tp t="s">
        <v/>
        <stp/>
        <stp>ContractData</stp>
        <stp>S.HWM</stp>
        <stp>Open</stp>
        <stp/>
        <stp>T</stp>
        <tr r="G238" s="1"/>
      </tp>
      <tp t="s">
        <v/>
        <stp/>
        <stp>ContractData</stp>
        <stp>S.HPE</stp>
        <stp>Open</stp>
        <stp/>
        <stp>T</stp>
        <tr r="G230" s="1"/>
      </tp>
      <tp t="s">
        <v/>
        <stp/>
        <stp>ContractData</stp>
        <stp>S.HPQ</stp>
        <stp>Open</stp>
        <stp/>
        <stp>T</stp>
        <tr r="G231" s="1"/>
      </tp>
      <tp t="s">
        <v/>
        <stp/>
        <stp>ContractData</stp>
        <stp>S.HRL</stp>
        <stp>Open</stp>
        <stp/>
        <stp>T</stp>
        <tr r="G232" s="1"/>
      </tp>
      <tp t="s">
        <v/>
        <stp/>
        <stp>ContractData</stp>
        <stp>S.OKE</stp>
        <stp>High</stp>
        <stp/>
        <stp>T</stp>
        <tr r="H349" s="1"/>
      </tp>
      <tp t="s">
        <v/>
        <stp/>
        <stp>ContractData</stp>
        <stp>S.HSY</stp>
        <stp>Open</stp>
        <stp/>
        <stp>T</stp>
        <tr r="G235" s="1"/>
      </tp>
      <tp t="s">
        <v/>
        <stp/>
        <stp>ContractData</stp>
        <stp>S.HST</stp>
        <stp>Open</stp>
        <stp/>
        <stp>T</stp>
        <tr r="G234" s="1"/>
      </tp>
      <tp>
        <v>0</v>
        <stp/>
        <stp>ContractData</stp>
        <stp>S.ZTS</stp>
        <stp>NetLastTrade</stp>
        <stp/>
        <stp>T</stp>
        <tr r="D504" s="1"/>
      </tp>
      <tp>
        <v>1335.4349999999999</v>
        <stp/>
        <stp>ContractData</stp>
        <stp>S.FDXF</stp>
        <stp>T_CVol</stp>
        <stp/>
        <stp>T</stp>
        <tr r="N184" s="1"/>
      </tp>
      <tp>
        <v>639.27</v>
        <stp/>
        <stp>ContractData</stp>
        <stp>S.GL</stp>
        <stp>T_CVol</stp>
        <stp/>
        <stp>T</stp>
        <tr r="N208" s="1"/>
      </tp>
      <tp>
        <v>2542.9900510000002</v>
        <stp/>
        <stp>ContractData</stp>
        <stp>S.EL</stp>
        <stp>T_CVol</stp>
        <stp/>
        <stp>T</stp>
        <tr r="N159" s="1"/>
      </tp>
      <tp>
        <v>527.57910000000004</v>
        <stp/>
        <stp>ContractData</stp>
        <stp>S.CL</stp>
        <stp>T_CVol</stp>
        <stp/>
        <stp>T</stp>
        <tr r="N95" s="1"/>
      </tp>
      <tp>
        <v>200.28</v>
        <stp/>
        <stp>ContractData</stp>
        <stp>S.RL</stp>
        <stp>T_CVol</stp>
        <stp/>
        <stp>T</stp>
        <tr r="N394" s="1"/>
      </tp>
      <tp>
        <v>8.048</v>
        <stp/>
        <stp>ContractData</stp>
        <stp>S.CINF</stp>
        <stp>T_CVol</stp>
        <stp/>
        <stp>T</stp>
        <tr r="N94" s="1"/>
      </tp>
      <tp t="s">
        <v/>
        <stp/>
        <stp>ContractData</stp>
        <stp>S.WELL</stp>
        <stp>Open</stp>
        <stp/>
        <stp>T</stp>
        <tr r="G486" s="1"/>
      </tp>
      <tp t="s">
        <v/>
        <stp/>
        <stp>ContractData</stp>
        <stp>S.DELL</stp>
        <stp>Open</stp>
        <stp/>
        <stp>T</stp>
        <tr r="G134" s="1"/>
      </tp>
      <tp t="s">
        <v/>
        <stp/>
        <stp>ContractData</stp>
        <stp>S.SBUX</stp>
        <stp>High</stp>
        <stp/>
        <stp>T</stp>
        <tr r="H404" s="1"/>
      </tp>
      <tp>
        <v>0</v>
        <stp/>
        <stp>ContractData</stp>
        <stp>S.SWKS</stp>
        <stp>NetLastTrade</stp>
        <stp/>
        <stp>T</stp>
        <tr r="D425" s="1"/>
      </tp>
      <tp t="s">
        <v/>
        <stp/>
        <stp>ContractData</stp>
        <stp>S.CBRE</stp>
        <stp>High</stp>
        <stp/>
        <stp>T</stp>
        <tr r="H81" s="1"/>
      </tp>
      <tp t="s">
        <v/>
        <stp/>
        <stp>ContractData</stp>
        <stp>S.ZBRA</stp>
        <stp>High</stp>
        <stp/>
        <stp>T</stp>
        <tr r="H503" s="1"/>
      </tp>
      <tp t="s">
        <v/>
        <stp/>
        <stp>ContractData</stp>
        <stp>S.GEHC</stp>
        <stp>Open</stp>
        <stp/>
        <stp>T</stp>
        <tr r="G203" s="1"/>
      </tp>
      <tp t="s">
        <v/>
        <stp/>
        <stp>ContractData</stp>
        <stp>S.REGN</stp>
        <stp>Open</stp>
        <stp/>
        <stp>T</stp>
        <tr r="G391" s="1"/>
      </tp>
      <tp t="s">
        <v/>
        <stp/>
        <stp>StudyData</stp>
        <stp>S.O</stp>
        <stp>PCB</stp>
        <stp>BaseType=Index,Index=1</stp>
        <stp>Close</stp>
        <stp>W</stp>
        <stp>0</stp>
        <stp>all</stp>
        <stp/>
        <stp/>
        <stp/>
        <stp>T</stp>
        <tr r="J347" s="1"/>
      </tp>
      <tp t="s">
        <v/>
        <stp/>
        <stp>ContractData</stp>
        <stp>S.VEEV</stp>
        <stp>Open</stp>
        <stp/>
        <stp>T</stp>
        <tr r="G466" s="1"/>
      </tp>
      <tp>
        <v>-10.361523563589415</v>
        <stp/>
        <stp>StudyData</stp>
        <stp>S.O</stp>
        <stp>PCB</stp>
        <stp>BaseType=Index,Index=1</stp>
        <stp>Close</stp>
        <stp>Q</stp>
        <stp>0</stp>
        <stp>all</stp>
        <stp/>
        <stp/>
        <stp/>
        <stp>T</stp>
        <tr r="L347" s="1"/>
      </tp>
      <tp>
        <v>-1.4724144048252712</v>
        <stp/>
        <stp>StudyData</stp>
        <stp>S.O</stp>
        <stp>PCB</stp>
        <stp>BaseType=Index,Index=1</stp>
        <stp>Close</stp>
        <stp>A</stp>
        <stp>0</stp>
        <stp>all</stp>
        <stp/>
        <stp/>
        <stp/>
        <stp>T</stp>
        <tr r="M347" s="1"/>
      </tp>
      <tp>
        <v>-9.3668407310705</v>
        <stp/>
        <stp>StudyData</stp>
        <stp>S.O</stp>
        <stp>PCB</stp>
        <stp>BaseType=Index,Index=1</stp>
        <stp>Close</stp>
        <stp>M</stp>
        <stp>0</stp>
        <stp>all</stp>
        <stp/>
        <stp/>
        <stp/>
        <stp>T</stp>
        <tr r="K347" s="1"/>
      </tp>
      <tp t="s">
        <v/>
        <stp/>
        <stp>ContractData</stp>
        <stp>S.DECK</stp>
        <stp>Open</stp>
        <stp/>
        <stp>T</stp>
        <tr r="G133" s="1"/>
      </tp>
      <tp t="s">
        <v/>
        <stp/>
        <stp>ContractData</stp>
        <stp>S.TECH</stp>
        <stp>Open</stp>
        <stp/>
        <stp>T</stp>
        <tr r="G432" s="1"/>
      </tp>
      <tp t="s">
        <v/>
        <stp/>
        <stp>ContractData</stp>
        <stp>S.UBER</stp>
        <stp>High</stp>
        <stp/>
        <stp>T</stp>
        <tr r="H456" s="1"/>
      </tp>
      <tp t="s">
        <v/>
        <stp/>
        <stp>ContractData</stp>
        <stp>S.ABBV</stp>
        <stp>High</stp>
        <stp/>
        <stp>T</stp>
        <tr r="H4" s="1"/>
      </tp>
      <tp t="s">
        <v/>
        <stp/>
        <stp>ContractData</stp>
        <stp>S.HBAN</stp>
        <stp>High</stp>
        <stp/>
        <stp>T</stp>
        <tr r="H221" s="1"/>
      </tp>
      <tp t="s">
        <v/>
        <stp/>
        <stp>ContractData</stp>
        <stp>S.SBAC</stp>
        <stp>High</stp>
        <stp/>
        <stp>T</stp>
        <tr r="H403" s="1"/>
      </tp>
      <tp t="s">
        <v/>
        <stp/>
        <stp>ContractData</stp>
        <stp>S.EBAY</stp>
        <stp>High</stp>
        <stp/>
        <stp>T</stp>
        <tr r="H152" s="1"/>
      </tp>
      <tp t="s">
        <v/>
        <stp/>
        <stp>ContractData</stp>
        <stp>S.KEYS</stp>
        <stp>Open</stp>
        <stp/>
        <stp>T</stp>
        <tr r="G267" s="1"/>
      </tp>
      <tp t="s">
        <v/>
        <stp/>
        <stp>ContractData</stp>
        <stp>S.CBOE</stp>
        <stp>High</stp>
        <stp/>
        <stp>T</stp>
        <tr r="H80" s="1"/>
      </tp>
      <tp t="s">
        <v/>
        <stp/>
        <stp>ContractData</stp>
        <stp>S.ABNB</stp>
        <stp>High</stp>
        <stp/>
        <stp>T</stp>
        <tr r="H5" s="1"/>
      </tp>
      <tp t="s">
        <v/>
        <stp/>
        <stp>ContractData</stp>
        <stp>S.META</stp>
        <stp>Open</stp>
        <stp/>
        <stp>T</stp>
        <tr r="G306" s="1"/>
      </tp>
      <tp>
        <v>0</v>
        <stp/>
        <stp>ContractData</stp>
        <stp>S.NWSA</stp>
        <stp>NetLastTrade</stp>
        <stp/>
        <stp>T</stp>
        <tr r="D345" s="1"/>
      </tp>
      <tp t="s">
        <v/>
        <stp/>
        <stp>ContractData</stp>
        <stp>S.FERG</stp>
        <stp>Open</stp>
        <stp/>
        <stp>T</stp>
        <tr r="G186" s="1"/>
      </tp>
      <tp t="s">
        <v/>
        <stp/>
        <stp>ContractData</stp>
        <stp>S.IBKR</stp>
        <stp>High</stp>
        <stp/>
        <stp>T</stp>
        <tr r="H239" s="1"/>
      </tp>
      <tp t="s">
        <v/>
        <stp/>
        <stp>ContractData</stp>
        <stp>S.JBHT</stp>
        <stp>High</stp>
        <stp/>
        <stp>T</stp>
        <tr r="H259" s="1"/>
      </tp>
      <tp>
        <v>55.04</v>
        <stp/>
        <stp>ContractData</stp>
        <stp>S.PYPL</stp>
        <stp>LastTrade</stp>
        <stp/>
        <stp>T</stp>
        <tr r="C385" s="1"/>
      </tp>
      <tp>
        <v>341.07</v>
        <stp/>
        <stp>ContractData</stp>
        <stp>S.AAPL</stp>
        <stp>LastTrade</stp>
        <stp/>
        <stp>T</stp>
        <tr r="C3" s="1"/>
      </tp>
      <tp>
        <v>12553.861062</v>
        <stp/>
        <stp>ContractData</stp>
        <stp>S.C</stp>
        <stp>T_CVol</stp>
        <stp/>
        <stp>T</stp>
        <tr r="N74" s="1"/>
      </tp>
      <tp>
        <v>238.08</v>
        <stp/>
        <stp>ContractData</stp>
        <stp>S.NXPI</stp>
        <stp>LastTrade</stp>
        <stp/>
        <stp>T</stp>
        <tr r="C346" s="1"/>
      </tp>
      <tp>
        <v>264.17</v>
        <stp/>
        <stp>ContractData</stp>
        <stp>S.EXPE</stp>
        <stp>LastTrade</stp>
        <stp/>
        <stp>T</stp>
        <tr r="C176" s="1"/>
      </tp>
      <tp>
        <v>187.46</v>
        <stp/>
        <stp>ContractData</stp>
        <stp>S.EXPD</stp>
        <stp>LastTrade</stp>
        <stp/>
        <stp>T</stp>
        <tr r="C175" s="1"/>
      </tp>
      <tp>
        <v>425.76</v>
        <stp/>
        <stp>ContractData</stp>
        <stp>S.SNPS</stp>
        <stp>LastTrade</stp>
        <stp/>
        <stp>T</stp>
        <tr r="C412" s="1"/>
      </tp>
      <tp t="s">
        <v/>
        <stp/>
        <stp>ContractData</stp>
        <stp>S.HUM</stp>
        <stp>High</stp>
        <stp/>
        <stp>T</stp>
        <tr r="H237" s="1"/>
      </tp>
      <tp t="s">
        <v/>
        <stp/>
        <stp>ContractData</stp>
        <stp>S.OMC</stp>
        <stp>Open</stp>
        <stp/>
        <stp>T</stp>
        <tr r="G350" s="1"/>
      </tp>
      <tp t="s">
        <v/>
        <stp/>
        <stp>ContractData</stp>
        <stp>S.HWM</stp>
        <stp>High</stp>
        <stp/>
        <stp>T</stp>
        <tr r="H238" s="1"/>
      </tp>
      <tp t="s">
        <v/>
        <stp/>
        <stp>ContractData</stp>
        <stp>S.HPE</stp>
        <stp>High</stp>
        <stp/>
        <stp>T</stp>
        <tr r="H230" s="1"/>
      </tp>
      <tp t="s">
        <v/>
        <stp/>
        <stp>ContractData</stp>
        <stp>S.HPQ</stp>
        <stp>High</stp>
        <stp/>
        <stp>T</stp>
        <tr r="H231" s="1"/>
      </tp>
      <tp t="s">
        <v/>
        <stp/>
        <stp>ContractData</stp>
        <stp>S.HSY</stp>
        <stp>High</stp>
        <stp/>
        <stp>T</stp>
        <tr r="H235" s="1"/>
      </tp>
      <tp t="s">
        <v/>
        <stp/>
        <stp>ContractData</stp>
        <stp>S.HST</stp>
        <stp>High</stp>
        <stp/>
        <stp>T</stp>
        <tr r="H234" s="1"/>
      </tp>
      <tp t="s">
        <v/>
        <stp/>
        <stp>ContractData</stp>
        <stp>S.HRL</stp>
        <stp>High</stp>
        <stp/>
        <stp>T</stp>
        <tr r="H232" s="1"/>
      </tp>
      <tp t="s">
        <v/>
        <stp/>
        <stp>ContractData</stp>
        <stp>S.OKE</stp>
        <stp>Open</stp>
        <stp/>
        <stp>T</stp>
        <tr r="G349" s="1"/>
      </tp>
      <tp t="s">
        <v/>
        <stp/>
        <stp>ContractData</stp>
        <stp>S.HLT</stp>
        <stp>High</stp>
        <stp/>
        <stp>T</stp>
        <tr r="H226" s="1"/>
      </tp>
      <tp t="s">
        <v/>
        <stp/>
        <stp>ContractData</stp>
        <stp>S.HON</stp>
        <stp>High</stp>
        <stp/>
        <stp>T</stp>
        <tr r="H227" s="1"/>
      </tp>
      <tp t="s">
        <v/>
        <stp/>
        <stp>ContractData</stp>
        <stp>S.HII</stp>
        <stp>High</stp>
        <stp/>
        <stp>T</stp>
        <tr r="H225" s="1"/>
      </tp>
      <tp t="s">
        <v/>
        <stp/>
        <stp>ContractData</stp>
        <stp>S.HIG</stp>
        <stp>High</stp>
        <stp/>
        <stp>T</stp>
        <tr r="H224" s="1"/>
      </tp>
      <tp t="s">
        <v/>
        <stp/>
        <stp>ContractData</stp>
        <stp>S.HAL</stp>
        <stp>High</stp>
        <stp/>
        <stp>T</stp>
        <tr r="H219" s="1"/>
      </tp>
      <tp t="s">
        <v/>
        <stp/>
        <stp>ContractData</stp>
        <stp>S.OXY</stp>
        <stp>Open</stp>
        <stp/>
        <stp>T</stp>
        <tr r="G355" s="1"/>
      </tp>
      <tp t="s">
        <v/>
        <stp/>
        <stp>ContractData</stp>
        <stp>S.HAS</stp>
        <stp>High</stp>
        <stp/>
        <stp>T</stp>
        <tr r="H220" s="1"/>
      </tp>
      <tp t="s">
        <v/>
        <stp/>
        <stp>ContractData</stp>
        <stp>S.HCA</stp>
        <stp>High</stp>
        <stp/>
        <stp>T</stp>
        <tr r="H222" s="1"/>
      </tp>
      <tp>
        <v>249891.89446800001</v>
        <stp/>
        <stp>ContractData</stp>
        <stp>S.MRNA</stp>
        <stp>T_CVol</stp>
        <stp/>
        <stp>T</stp>
        <tr r="N317" s="1"/>
      </tp>
      <tp>
        <v>638912.57911299996</v>
        <stp/>
        <stp>ContractData</stp>
        <stp>S.META</stp>
        <stp>T_CVol</stp>
        <stp/>
        <stp>T</stp>
        <tr r="N306" s="1"/>
      </tp>
      <tp>
        <v>412</v>
        <stp/>
        <stp>ContractData</stp>
        <stp>S.NWSA</stp>
        <stp>T_CVol</stp>
        <stp/>
        <stp>T</stp>
        <tr r="N345" s="1"/>
      </tp>
      <tp>
        <v>4425021.8077499997</v>
        <stp/>
        <stp>ContractData</stp>
        <stp>S.NVDA</stp>
        <stp>T_CVol</stp>
        <stp/>
        <stp>T</stp>
        <tr r="N342" s="1"/>
      </tp>
      <tp>
        <v>2391.3017749999999</v>
        <stp/>
        <stp>ContractData</stp>
        <stp>S.HONA</stp>
        <stp>T_CVol</stp>
        <stp/>
        <stp>T</stp>
        <tr r="N228" s="1"/>
      </tp>
      <tp>
        <v>1784</v>
        <stp/>
        <stp>ContractData</stp>
        <stp>S.FOXA</stp>
        <stp>T_CVol</stp>
        <stp/>
        <stp>T</stp>
        <tr r="N195" s="1"/>
      </tp>
      <tp>
        <v>255.27600000000001</v>
        <stp/>
        <stp>ContractData</stp>
        <stp>S.CTVA</stp>
        <stp>T_CVol</stp>
        <stp/>
        <stp>T</stp>
        <tr r="N123" s="1"/>
      </tp>
      <tp>
        <v>25903.440932000001</v>
        <stp/>
        <stp>ContractData</stp>
        <stp>S.CVNA</stp>
        <stp>T_CVol</stp>
        <stp/>
        <stp>T</stp>
        <tr r="N124" s="1"/>
      </tp>
      <tp>
        <v>258.20701700000001</v>
        <stp/>
        <stp>ContractData</stp>
        <stp>S.ZBRA</stp>
        <stp>T_CVol</stp>
        <stp/>
        <stp>T</stp>
        <tr r="N503" s="1"/>
      </tp>
      <tp>
        <v>66.562461999999996</v>
        <stp/>
        <stp>ContractData</stp>
        <stp>S.ULTA</stp>
        <stp>T_CVol</stp>
        <stp/>
        <stp>T</stp>
        <tr r="N459" s="1"/>
      </tp>
      <tp>
        <v>411825.04009199998</v>
        <stp/>
        <stp>ContractData</stp>
        <stp>S.TSLA</stp>
        <stp>T_CVol</stp>
        <stp/>
        <stp>T</stp>
        <tr r="N448" s="1"/>
      </tp>
      <tp t="s">
        <v/>
        <stp/>
        <stp>ContractData</stp>
        <stp>S.CDNS</stp>
        <stp>Open</stp>
        <stp/>
        <stp>T</stp>
        <tr r="G84" s="1"/>
      </tp>
      <tp t="s">
        <v/>
        <stp/>
        <stp>ContractData</stp>
        <stp>S.DDOG</stp>
        <stp>Open</stp>
        <stp/>
        <stp>T</stp>
        <tr r="G131" s="1"/>
      </tp>
      <tp t="s">
        <v/>
        <stp/>
        <stp>ContractData</stp>
        <stp>S.LDOS</stp>
        <stp>Open</stp>
        <stp/>
        <stp>T</stp>
        <tr r="G278" s="1"/>
      </tp>
      <tp t="s">
        <v/>
        <stp/>
        <stp>ContractData</stp>
        <stp>S.MDLZ</stp>
        <stp>Open</stp>
        <stp/>
        <stp>T</stp>
        <tr r="G303" s="1"/>
      </tp>
      <tp>
        <v>0</v>
        <stp/>
        <stp>ContractData</stp>
        <stp>S.CVNA</stp>
        <stp>NetLastTrade</stp>
        <stp/>
        <stp>T</stp>
        <tr r="D124" s="1"/>
      </tp>
      <tp t="s">
        <v/>
        <stp/>
        <stp>ContractData</stp>
        <stp>S.ODFL</stp>
        <stp>Open</stp>
        <stp/>
        <stp>T</stp>
        <tr r="G348" s="1"/>
      </tp>
      <tp t="s">
        <v/>
        <stp/>
        <stp>ContractData</stp>
        <stp>S.GDDY</stp>
        <stp>Open</stp>
        <stp/>
        <stp>T</stp>
        <tr r="G201" s="1"/>
      </tp>
      <tp t="s">
        <v/>
        <stp/>
        <stp>ContractData</stp>
        <stp>S.RDDT</stp>
        <stp>Open</stp>
        <stp/>
        <stp>T</stp>
        <tr r="G389" s="1"/>
      </tp>
      <tp t="s">
        <v/>
        <stp/>
        <stp>ContractData</stp>
        <stp>S.ADBE</stp>
        <stp>Open</stp>
        <stp/>
        <stp>T</stp>
        <tr r="G9" s="1"/>
      </tp>
      <tp>
        <v>0</v>
        <stp/>
        <stp>ContractData</stp>
        <stp>S.NVDA</stp>
        <stp>NetLastTrade</stp>
        <stp/>
        <stp>T</stp>
        <tr r="D342" s="1"/>
      </tp>
      <tp>
        <v>0</v>
        <stp/>
        <stp>ContractData</stp>
        <stp>S.AVGO</stp>
        <stp>NetLastTrade</stp>
        <stp/>
        <stp>T</stp>
        <tr r="D46" s="1"/>
      </tp>
      <tp t="s">
        <v/>
        <stp/>
        <stp>ContractData</stp>
        <stp>S.WDAY</stp>
        <stp>Open</stp>
        <stp/>
        <stp>T</stp>
        <tr r="G483" s="1"/>
      </tp>
      <tp t="s">
        <v/>
        <stp/>
        <stp>ContractData</stp>
        <stp>S.NDAQ</stp>
        <stp>Open</stp>
        <stp/>
        <stp>T</stp>
        <tr r="G328" s="1"/>
      </tp>
      <tp t="s">
        <v/>
        <stp/>
        <stp>ContractData</stp>
        <stp>S.ACGL</stp>
        <stp>High</stp>
        <stp/>
        <stp>T</stp>
        <tr r="H7" s="1"/>
      </tp>
      <tp t="s">
        <v/>
        <stp/>
        <stp>ContractData</stp>
        <stp>S.FDXF</stp>
        <stp>Open</stp>
        <stp/>
        <stp>T</stp>
        <tr r="G184" s="1"/>
      </tp>
      <tp t="s">
        <v/>
        <stp/>
        <stp>ContractData</stp>
        <stp>S.IDXX</stp>
        <stp>Open</stp>
        <stp/>
        <stp>T</stp>
        <tr r="G242" s="1"/>
      </tp>
      <tp t="s">
        <v/>
        <stp/>
        <stp>ContractData</stp>
        <stp>S.PCAR</stp>
        <stp>High</stp>
        <stp/>
        <stp>T</stp>
        <tr r="H359" s="1"/>
      </tp>
      <tp t="s">
        <v/>
        <stp/>
        <stp>ContractData</stp>
        <stp>S.QCOM</stp>
        <stp>High</stp>
        <stp/>
        <stp>T</stp>
        <tr r="H387" s="1"/>
      </tp>
      <tp t="s">
        <v/>
        <stp/>
        <stp>ContractData</stp>
        <stp>S.NCLH</stp>
        <stp>High</stp>
        <stp/>
        <stp>T</stp>
        <tr r="H327" s="1"/>
      </tp>
      <tp>
        <v>0</v>
        <stp/>
        <stp>ContractData</stp>
        <stp>S.EVRG</stp>
        <stp>NetLastTrade</stp>
        <stp/>
        <stp>T</stp>
        <tr r="D171" s="1"/>
      </tp>
      <tp>
        <v>0</v>
        <stp/>
        <stp>ContractData</stp>
        <stp>S.KVUE</stp>
        <stp>NetLastTrade</stp>
        <stp/>
        <stp>T</stp>
        <tr r="D276" s="1"/>
      </tp>
      <tp t="s">
        <v/>
        <stp/>
        <stp>ContractData</stp>
        <stp>S.NDSN</stp>
        <stp>Open</stp>
        <stp/>
        <stp>T</stp>
        <tr r="G329" s="1"/>
      </tp>
      <tp t="s">
        <v/>
        <stp/>
        <stp>ContractData</stp>
        <stp>S.ADSK</stp>
        <stp>Open</stp>
        <stp/>
        <stp>T</stp>
        <tr r="G13" s="1"/>
      </tp>
      <tp>
        <v>0</v>
        <stp/>
        <stp>ContractData</stp>
        <stp>S.RVTY</stp>
        <stp>NetLastTrade</stp>
        <stp/>
        <stp>T</stp>
        <tr r="D402" s="1"/>
      </tp>
      <tp t="s">
        <v/>
        <stp/>
        <stp>ContractData</stp>
        <stp>S.ECHO</stp>
        <stp>High</stp>
        <stp/>
        <stp>T</stp>
        <tr r="H153" s="1"/>
      </tp>
      <tp t="s">
        <v/>
        <stp/>
        <stp>ContractData</stp>
        <stp>S.SCHW</stp>
        <stp>High</stp>
        <stp/>
        <stp>T</stp>
        <tr r="H405" s="1"/>
      </tp>
      <tp t="s">
        <v/>
        <stp/>
        <stp>ContractData</stp>
        <stp>S.MCHP</stp>
        <stp>High</stp>
        <stp/>
        <stp>T</stp>
        <tr r="H300" s="1"/>
      </tp>
      <tp t="s">
        <v/>
        <stp/>
        <stp>ContractData</stp>
        <stp>S.NEM</stp>
        <stp>Open</stp>
        <stp/>
        <stp>T</stp>
        <tr r="G331" s="1"/>
      </tp>
      <tp t="s">
        <v/>
        <stp/>
        <stp>ContractData</stp>
        <stp>S.NEE</stp>
        <stp>Open</stp>
        <stp/>
        <stp>T</stp>
        <tr r="G330" s="1"/>
      </tp>
      <tp t="s">
        <v/>
        <stp/>
        <stp>ContractData</stp>
        <stp>S.ITW</stp>
        <stp>High</stp>
        <stp/>
        <stp>T</stp>
        <tr r="H256" s="1"/>
      </tp>
      <tp t="s">
        <v/>
        <stp/>
        <stp>ContractData</stp>
        <stp>S.NOC</stp>
        <stp>Open</stp>
        <stp/>
        <stp>T</stp>
        <tr r="G335" s="1"/>
      </tp>
      <tp t="s">
        <v/>
        <stp/>
        <stp>ContractData</stp>
        <stp>S.IVZ</stp>
        <stp>High</stp>
        <stp/>
        <stp>T</stp>
        <tr r="H257" s="1"/>
      </tp>
      <tp t="s">
        <v/>
        <stp/>
        <stp>ContractData</stp>
        <stp>S.NOW</stp>
        <stp>Open</stp>
        <stp/>
        <stp>T</stp>
        <tr r="G336" s="1"/>
      </tp>
      <tp t="s">
        <v/>
        <stp/>
        <stp>ContractData</stp>
        <stp>S.IQV</stp>
        <stp>High</stp>
        <stp/>
        <stp>T</stp>
        <tr r="H251" s="1"/>
      </tp>
      <tp t="s">
        <v/>
        <stp/>
        <stp>ContractData</stp>
        <stp>S.IRM</stp>
        <stp>High</stp>
        <stp/>
        <stp>T</stp>
        <tr r="H253" s="1"/>
      </tp>
      <tp t="s">
        <v/>
        <stp/>
        <stp>ContractData</stp>
        <stp>S.NKE</stp>
        <stp>Open</stp>
        <stp/>
        <stp>T</stp>
        <tr r="G334" s="1"/>
      </tp>
      <tp t="s">
        <v/>
        <stp/>
        <stp>ContractData</stp>
        <stp>S.NUE</stp>
        <stp>Open</stp>
        <stp/>
        <stp>T</stp>
        <tr r="G341" s="1"/>
      </tp>
      <tp t="s">
        <v/>
        <stp/>
        <stp>ContractData</stp>
        <stp>S.NVR</stp>
        <stp>Open</stp>
        <stp/>
        <stp>T</stp>
        <tr r="G343" s="1"/>
      </tp>
      <tp t="s">
        <v/>
        <stp/>
        <stp>ContractData</stp>
        <stp>S.NWS</stp>
        <stp>Open</stp>
        <stp/>
        <stp>T</stp>
        <tr r="G344" s="1"/>
      </tp>
      <tp t="s">
        <v/>
        <stp/>
        <stp>ContractData</stp>
        <stp>S.NRG</stp>
        <stp>Open</stp>
        <stp/>
        <stp>T</stp>
        <tr r="G337" s="1"/>
      </tp>
      <tp t="s">
        <v/>
        <stp/>
        <stp>ContractData</stp>
        <stp>S.NSC</stp>
        <stp>Open</stp>
        <stp/>
        <stp>T</stp>
        <tr r="G338" s="1"/>
      </tp>
      <tp t="s">
        <v/>
        <stp/>
        <stp>ContractData</stp>
        <stp>S.IEX</stp>
        <stp>High</stp>
        <stp/>
        <stp>T</stp>
        <tr r="H243" s="1"/>
      </tp>
      <tp t="s">
        <v/>
        <stp/>
        <stp>ContractData</stp>
        <stp>S.IFF</stp>
        <stp>High</stp>
        <stp/>
        <stp>T</stp>
        <tr r="H244" s="1"/>
      </tp>
      <tp t="s">
        <v/>
        <stp/>
        <stp>ContractData</stp>
        <stp>S.ICE</stp>
        <stp>High</stp>
        <stp/>
        <stp>T</stp>
        <tr r="H241" s="1"/>
      </tp>
      <tp t="s">
        <v/>
        <stp/>
        <stp>ContractData</stp>
        <stp>S.IBM</stp>
        <stp>High</stp>
        <stp/>
        <stp>T</stp>
        <tr r="H240" s="1"/>
      </tp>
      <tp t="s">
        <v/>
        <stp/>
        <stp>ContractData</stp>
        <stp>S.PNC</stp>
        <stp>Low</stp>
        <stp/>
        <stp>T</stp>
        <tr r="I373" s="1"/>
      </tp>
      <tp t="s">
        <v/>
        <stp/>
        <stp>ContractData</stp>
        <stp>S.PNR</stp>
        <stp>Low</stp>
        <stp/>
        <stp>T</stp>
        <tr r="I374" s="1"/>
      </tp>
      <tp t="s">
        <v/>
        <stp/>
        <stp>ContractData</stp>
        <stp>S.PNW</stp>
        <stp>Low</stp>
        <stp/>
        <stp>T</stp>
        <tr r="I375" s="1"/>
      </tp>
      <tp t="s">
        <v/>
        <stp/>
        <stp>ContractData</stp>
        <stp>S.PLD</stp>
        <stp>Low</stp>
        <stp/>
        <stp>T</stp>
        <tr r="I370" s="1"/>
      </tp>
      <tp t="s">
        <v/>
        <stp/>
        <stp>ContractData</stp>
        <stp>S.PKG</stp>
        <stp>Low</stp>
        <stp/>
        <stp>T</stp>
        <tr r="I369" s="1"/>
      </tp>
      <tp t="s">
        <v/>
        <stp/>
        <stp>ContractData</stp>
        <stp>S.PHM</stp>
        <stp>Low</stp>
        <stp/>
        <stp>T</stp>
        <tr r="I368" s="1"/>
      </tp>
      <tp t="s">
        <v/>
        <stp/>
        <stp>ContractData</stp>
        <stp>S.PFE</stp>
        <stp>Low</stp>
        <stp/>
        <stp>T</stp>
        <tr r="I363" s="1"/>
      </tp>
      <tp t="s">
        <v/>
        <stp/>
        <stp>ContractData</stp>
        <stp>S.PFG</stp>
        <stp>Low</stp>
        <stp/>
        <stp>T</stp>
        <tr r="I364" s="1"/>
      </tp>
      <tp t="s">
        <v/>
        <stp/>
        <stp>ContractData</stp>
        <stp>S.PGR</stp>
        <stp>Low</stp>
        <stp/>
        <stp>T</stp>
        <tr r="I366" s="1"/>
      </tp>
      <tp t="s">
        <v/>
        <stp/>
        <stp>ContractData</stp>
        <stp>S.PEG</stp>
        <stp>Low</stp>
        <stp/>
        <stp>T</stp>
        <tr r="I361" s="1"/>
      </tp>
      <tp t="s">
        <v/>
        <stp/>
        <stp>ContractData</stp>
        <stp>S.PEP</stp>
        <stp>Low</stp>
        <stp/>
        <stp>T</stp>
        <tr r="I362" s="1"/>
      </tp>
      <tp t="s">
        <v/>
        <stp/>
        <stp>ContractData</stp>
        <stp>S.PCG</stp>
        <stp>Low</stp>
        <stp/>
        <stp>T</stp>
        <tr r="I360" s="1"/>
      </tp>
      <tp t="s">
        <v/>
        <stp/>
        <stp>ContractData</stp>
        <stp>S.PWR</stp>
        <stp>Low</stp>
        <stp/>
        <stp>T</stp>
        <tr r="I384" s="1"/>
      </tp>
      <tp t="s">
        <v/>
        <stp/>
        <stp>ContractData</stp>
        <stp>S.PTC</stp>
        <stp>Low</stp>
        <stp/>
        <stp>T</stp>
        <tr r="I383" s="1"/>
      </tp>
      <tp t="s">
        <v/>
        <stp/>
        <stp>ContractData</stp>
        <stp>S.PRU</stp>
        <stp>Low</stp>
        <stp/>
        <stp>T</stp>
        <tr r="I379" s="1"/>
      </tp>
      <tp t="s">
        <v/>
        <stp/>
        <stp>ContractData</stp>
        <stp>S.PSA</stp>
        <stp>Low</stp>
        <stp/>
        <stp>T</stp>
        <tr r="I380" s="1"/>
      </tp>
      <tp t="s">
        <v/>
        <stp/>
        <stp>ContractData</stp>
        <stp>S.PSX</stp>
        <stp>Low</stp>
        <stp/>
        <stp>T</stp>
        <tr r="I382" s="1"/>
      </tp>
      <tp t="s">
        <v/>
        <stp/>
        <stp>ContractData</stp>
        <stp>S.PPL</stp>
        <stp>Low</stp>
        <stp/>
        <stp>T</stp>
        <tr r="I378" s="1"/>
      </tp>
      <tp t="s">
        <v/>
        <stp/>
        <stp>ContractData</stp>
        <stp>S.PPG</stp>
        <stp>Low</stp>
        <stp/>
        <stp>T</stp>
        <tr r="I377" s="1"/>
      </tp>
      <tp t="s">
        <v/>
        <stp/>
        <stp>ContractData</stp>
        <stp>S.SNA</stp>
        <stp>Low</stp>
        <stp/>
        <stp>T</stp>
        <tr r="I410" s="1"/>
      </tp>
      <tp t="s">
        <v/>
        <stp/>
        <stp>ContractData</stp>
        <stp>S.SLB</stp>
        <stp>Low</stp>
        <stp/>
        <stp>T</stp>
        <tr r="I408" s="1"/>
      </tp>
      <tp t="s">
        <v/>
        <stp/>
        <stp>ContractData</stp>
        <stp>S.SJM</stp>
        <stp>Low</stp>
        <stp/>
        <stp>T</stp>
        <tr r="I407" s="1"/>
      </tp>
      <tp t="s">
        <v/>
        <stp/>
        <stp>ContractData</stp>
        <stp>S.SHW</stp>
        <stp>Low</stp>
        <stp/>
        <stp>T</stp>
        <tr r="I406" s="1"/>
      </tp>
      <tp t="s">
        <v/>
        <stp/>
        <stp>ContractData</stp>
        <stp>S.SYK</stp>
        <stp>Low</stp>
        <stp/>
        <stp>T</stp>
        <tr r="I427" s="1"/>
      </tp>
      <tp t="s">
        <v/>
        <stp/>
        <stp>ContractData</stp>
        <stp>S.SYF</stp>
        <stp>Low</stp>
        <stp/>
        <stp>T</stp>
        <tr r="I426" s="1"/>
      </tp>
      <tp t="s">
        <v/>
        <stp/>
        <stp>ContractData</stp>
        <stp>S.SYY</stp>
        <stp>Low</stp>
        <stp/>
        <stp>T</stp>
        <tr r="I428" s="1"/>
      </tp>
      <tp t="s">
        <v/>
        <stp/>
        <stp>ContractData</stp>
        <stp>S.SWK</stp>
        <stp>Low</stp>
        <stp/>
        <stp>T</stp>
        <tr r="I424" s="1"/>
      </tp>
      <tp t="s">
        <v/>
        <stp/>
        <stp>ContractData</stp>
        <stp>S.STE</stp>
        <stp>Low</stp>
        <stp/>
        <stp>T</stp>
        <tr r="I418" s="1"/>
      </tp>
      <tp t="s">
        <v/>
        <stp/>
        <stp>ContractData</stp>
        <stp>S.STX</stp>
        <stp>Low</stp>
        <stp/>
        <stp>T</stp>
        <tr r="I421" s="1"/>
      </tp>
      <tp t="s">
        <v/>
        <stp/>
        <stp>ContractData</stp>
        <stp>S.STZ</stp>
        <stp>Low</stp>
        <stp/>
        <stp>T</stp>
        <tr r="I422" s="1"/>
      </tp>
      <tp t="s">
        <v/>
        <stp/>
        <stp>ContractData</stp>
        <stp>S.STT</stp>
        <stp>Low</stp>
        <stp/>
        <stp>T</stp>
        <tr r="I420" s="1"/>
      </tp>
      <tp t="s">
        <v/>
        <stp/>
        <stp>ContractData</stp>
        <stp>S.SRE</stp>
        <stp>Low</stp>
        <stp/>
        <stp>T</stp>
        <tr r="I417" s="1"/>
      </tp>
      <tp t="s">
        <v/>
        <stp/>
        <stp>ContractData</stp>
        <stp>S.SPG</stp>
        <stp>Low</stp>
        <stp/>
        <stp>T</stp>
        <tr r="I415" s="1"/>
      </tp>
      <tp t="s">
        <v/>
        <stp/>
        <stp>ContractData</stp>
        <stp>S.ROK</stp>
        <stp>Low</stp>
        <stp/>
        <stp>T</stp>
        <tr r="I396" s="1"/>
      </tp>
      <tp t="s">
        <v/>
        <stp/>
        <stp>ContractData</stp>
        <stp>S.ROL</stp>
        <stp>Low</stp>
        <stp/>
        <stp>T</stp>
        <tr r="I397" s="1"/>
      </tp>
      <tp t="s">
        <v/>
        <stp/>
        <stp>ContractData</stp>
        <stp>S.ROP</stp>
        <stp>Low</stp>
        <stp/>
        <stp>T</stp>
        <tr r="I398" s="1"/>
      </tp>
      <tp t="s">
        <v/>
        <stp/>
        <stp>ContractData</stp>
        <stp>S.RMD</stp>
        <stp>Low</stp>
        <stp/>
        <stp>T</stp>
        <tr r="I395" s="1"/>
      </tp>
      <tp t="s">
        <v/>
        <stp/>
        <stp>ContractData</stp>
        <stp>S.RJF</stp>
        <stp>Low</stp>
        <stp/>
        <stp>T</stp>
        <tr r="I393" s="1"/>
      </tp>
      <tp t="s">
        <v/>
        <stp/>
        <stp>ContractData</stp>
        <stp>S.REG</stp>
        <stp>Low</stp>
        <stp/>
        <stp>T</stp>
        <tr r="I390" s="1"/>
      </tp>
      <tp t="s">
        <v/>
        <stp/>
        <stp>ContractData</stp>
        <stp>S.RCL</stp>
        <stp>Low</stp>
        <stp/>
        <stp>T</stp>
        <tr r="I388" s="1"/>
      </tp>
      <tp t="s">
        <v/>
        <stp/>
        <stp>ContractData</stp>
        <stp>S.RTX</stp>
        <stp>Low</stp>
        <stp/>
        <stp>T</stp>
        <tr r="I401" s="1"/>
      </tp>
      <tp t="s">
        <v/>
        <stp/>
        <stp>ContractData</stp>
        <stp>S.RSG</stp>
        <stp>Low</stp>
        <stp/>
        <stp>T</stp>
        <tr r="I400" s="1"/>
      </tp>
      <tp t="s">
        <v/>
        <stp/>
        <stp>ContractData</stp>
        <stp>S.UNH</stp>
        <stp>Low</stp>
        <stp/>
        <stp>T</stp>
        <tr r="I460" s="1"/>
      </tp>
      <tp t="s">
        <v/>
        <stp/>
        <stp>ContractData</stp>
        <stp>S.UNP</stp>
        <stp>Low</stp>
        <stp/>
        <stp>T</stp>
        <tr r="I461" s="1"/>
      </tp>
      <tp t="s">
        <v/>
        <stp/>
        <stp>ContractData</stp>
        <stp>S.UHS</stp>
        <stp>Low</stp>
        <stp/>
        <stp>T</stp>
        <tr r="I458" s="1"/>
      </tp>
      <tp t="s">
        <v/>
        <stp/>
        <stp>ContractData</stp>
        <stp>S.UDR</stp>
        <stp>Low</stp>
        <stp/>
        <stp>T</stp>
        <tr r="I457" s="1"/>
      </tp>
      <tp t="s">
        <v/>
        <stp/>
        <stp>ContractData</stp>
        <stp>S.UAL</stp>
        <stp>Low</stp>
        <stp/>
        <stp>T</stp>
        <tr r="I455" s="1"/>
      </tp>
      <tp t="s">
        <v/>
        <stp/>
        <stp>ContractData</stp>
        <stp>S.URI</stp>
        <stp>Low</stp>
        <stp/>
        <stp>T</stp>
        <tr r="I463" s="1"/>
      </tp>
      <tp t="s">
        <v/>
        <stp/>
        <stp>ContractData</stp>
        <stp>S.USB</stp>
        <stp>Low</stp>
        <stp/>
        <stp>T</stp>
        <tr r="I464" s="1"/>
      </tp>
      <tp t="s">
        <v/>
        <stp/>
        <stp>ContractData</stp>
        <stp>S.UPS</stp>
        <stp>Low</stp>
        <stp/>
        <stp>T</stp>
        <tr r="I462" s="1"/>
      </tp>
      <tp t="s">
        <v/>
        <stp/>
        <stp>ContractData</stp>
        <stp>S.TMO</stp>
        <stp>Low</stp>
        <stp/>
        <stp>T</stp>
        <tr r="I439" s="1"/>
      </tp>
      <tp t="s">
        <v/>
        <stp/>
        <stp>ContractData</stp>
        <stp>S.TJX</stp>
        <stp>Low</stp>
        <stp/>
        <stp>T</stp>
        <tr r="I437" s="1"/>
      </tp>
      <tp t="s">
        <v/>
        <stp/>
        <stp>ContractData</stp>
        <stp>S.TKO</stp>
        <stp>Low</stp>
        <stp/>
        <stp>T</stp>
        <tr r="I438" s="1"/>
      </tp>
      <tp t="s">
        <v/>
        <stp/>
        <stp>ContractData</stp>
        <stp>S.TFC</stp>
        <stp>Low</stp>
        <stp/>
        <stp>T</stp>
        <tr r="I435" s="1"/>
      </tp>
      <tp t="s">
        <v/>
        <stp/>
        <stp>ContractData</stp>
        <stp>S.TGT</stp>
        <stp>Low</stp>
        <stp/>
        <stp>T</stp>
        <tr r="I436" s="1"/>
      </tp>
      <tp t="s">
        <v/>
        <stp/>
        <stp>ContractData</stp>
        <stp>S.TDG</stp>
        <stp>Low</stp>
        <stp/>
        <stp>T</stp>
        <tr r="I430" s="1"/>
      </tp>
      <tp t="s">
        <v/>
        <stp/>
        <stp>ContractData</stp>
        <stp>S.TDY</stp>
        <stp>Low</stp>
        <stp/>
        <stp>T</stp>
        <tr r="I431" s="1"/>
      </tp>
      <tp t="s">
        <v/>
        <stp/>
        <stp>ContractData</stp>
        <stp>S.TEL</stp>
        <stp>Low</stp>
        <stp/>
        <stp>T</stp>
        <tr r="I433" s="1"/>
      </tp>
      <tp t="s">
        <v/>
        <stp/>
        <stp>ContractData</stp>
        <stp>S.TER</stp>
        <stp>Low</stp>
        <stp/>
        <stp>T</stp>
        <tr r="I434" s="1"/>
      </tp>
      <tp t="s">
        <v/>
        <stp/>
        <stp>ContractData</stp>
        <stp>S.TXN</stp>
        <stp>Low</stp>
        <stp/>
        <stp>T</stp>
        <tr r="I452" s="1"/>
      </tp>
      <tp t="s">
        <v/>
        <stp/>
        <stp>ContractData</stp>
        <stp>S.TXT</stp>
        <stp>Low</stp>
        <stp/>
        <stp>T</stp>
        <tr r="I453" s="1"/>
      </tp>
      <tp t="s">
        <v/>
        <stp/>
        <stp>ContractData</stp>
        <stp>S.TYL</stp>
        <stp>Low</stp>
        <stp/>
        <stp>T</stp>
        <tr r="I454" s="1"/>
      </tp>
      <tp t="s">
        <v/>
        <stp/>
        <stp>ContractData</stp>
        <stp>S.TRV</stp>
        <stp>Low</stp>
        <stp/>
        <stp>T</stp>
        <tr r="I446" s="1"/>
      </tp>
      <tp t="s">
        <v/>
        <stp/>
        <stp>ContractData</stp>
        <stp>S.TSN</stp>
        <stp>Low</stp>
        <stp/>
        <stp>T</stp>
        <tr r="I449" s="1"/>
      </tp>
      <tp t="s">
        <v/>
        <stp/>
        <stp>ContractData</stp>
        <stp>S.TPL</stp>
        <stp>Low</stp>
        <stp/>
        <stp>T</stp>
        <tr r="I441" s="1"/>
      </tp>
      <tp t="s">
        <v/>
        <stp/>
        <stp>ContractData</stp>
        <stp>S.TPR</stp>
        <stp>Low</stp>
        <stp/>
        <stp>T</stp>
        <tr r="I442" s="1"/>
      </tp>
      <tp t="s">
        <v/>
        <stp/>
        <stp>ContractData</stp>
        <stp>S.WMB</stp>
        <stp>Low</stp>
        <stp/>
        <stp>T</stp>
        <tr r="I489" s="1"/>
      </tp>
      <tp t="s">
        <v/>
        <stp/>
        <stp>ContractData</stp>
        <stp>S.WMT</stp>
        <stp>Low</stp>
        <stp/>
        <stp>T</stp>
        <tr r="I490" s="1"/>
      </tp>
      <tp t="s">
        <v/>
        <stp/>
        <stp>ContractData</stp>
        <stp>S.WFC</stp>
        <stp>Low</stp>
        <stp/>
        <stp>T</stp>
        <tr r="I487" s="1"/>
      </tp>
      <tp t="s">
        <v/>
        <stp/>
        <stp>ContractData</stp>
        <stp>S.WDC</stp>
        <stp>Low</stp>
        <stp/>
        <stp>T</stp>
        <tr r="I484" s="1"/>
      </tp>
      <tp t="s">
        <v/>
        <stp/>
        <stp>ContractData</stp>
        <stp>S.WEC</stp>
        <stp>Low</stp>
        <stp/>
        <stp>T</stp>
        <tr r="I485" s="1"/>
      </tp>
      <tp t="s">
        <v/>
        <stp/>
        <stp>ContractData</stp>
        <stp>S.WBD</stp>
        <stp>Low</stp>
        <stp/>
        <stp>T</stp>
        <tr r="I482" s="1"/>
      </tp>
      <tp t="s">
        <v/>
        <stp/>
        <stp>ContractData</stp>
        <stp>S.WAB</stp>
        <stp>Low</stp>
        <stp/>
        <stp>T</stp>
        <tr r="I480" s="1"/>
      </tp>
      <tp t="s">
        <v/>
        <stp/>
        <stp>ContractData</stp>
        <stp>S.WAT</stp>
        <stp>Low</stp>
        <stp/>
        <stp>T</stp>
        <tr r="I481" s="1"/>
      </tp>
      <tp t="s">
        <v/>
        <stp/>
        <stp>ContractData</stp>
        <stp>S.WTW</stp>
        <stp>Low</stp>
        <stp/>
        <stp>T</stp>
        <tr r="I494" s="1"/>
      </tp>
      <tp t="s">
        <v/>
        <stp/>
        <stp>ContractData</stp>
        <stp>S.WRB</stp>
        <stp>Low</stp>
        <stp/>
        <stp>T</stp>
        <tr r="I491" s="1"/>
      </tp>
      <tp t="s">
        <v/>
        <stp/>
        <stp>ContractData</stp>
        <stp>S.WSM</stp>
        <stp>Low</stp>
        <stp/>
        <stp>T</stp>
        <tr r="I492" s="1"/>
      </tp>
      <tp t="s">
        <v/>
        <stp/>
        <stp>ContractData</stp>
        <stp>S.WST</stp>
        <stp>Low</stp>
        <stp/>
        <stp>T</stp>
        <tr r="I493" s="1"/>
      </tp>
      <tp t="s">
        <v/>
        <stp/>
        <stp>ContractData</stp>
        <stp>S.VLO</stp>
        <stp>Low</stp>
        <stp/>
        <stp>T</stp>
        <tr r="I468" s="1"/>
      </tp>
      <tp t="s">
        <v/>
        <stp/>
        <stp>ContractData</stp>
        <stp>S.VMC</stp>
        <stp>Low</stp>
        <stp/>
        <stp>T</stp>
        <tr r="I470" s="1"/>
      </tp>
      <tp t="s">
        <v/>
        <stp/>
        <stp>ContractData</stp>
        <stp>S.VTR</stp>
        <stp>Low</stp>
        <stp/>
        <stp>T</stp>
        <tr r="I477" s="1"/>
      </tp>
      <tp t="s">
        <v/>
        <stp/>
        <stp>ContractData</stp>
        <stp>S.VRT</stp>
        <stp>Low</stp>
        <stp/>
        <stp>T</stp>
        <tr r="I474" s="1"/>
      </tp>
      <tp t="s">
        <v/>
        <stp/>
        <stp>ContractData</stp>
        <stp>S.VST</stp>
        <stp>Low</stp>
        <stp/>
        <stp>T</stp>
        <tr r="I476" s="1"/>
      </tp>
      <tp t="s">
        <v/>
        <stp/>
        <stp>ContractData</stp>
        <stp>S.YUM</stp>
        <stp>Low</stp>
        <stp/>
        <stp>T</stp>
        <tr r="I501" s="1"/>
      </tp>
      <tp t="s">
        <v/>
        <stp/>
        <stp>ContractData</stp>
        <stp>S.XOM</stp>
        <stp>Low</stp>
        <stp/>
        <stp>T</stp>
        <tr r="I498" s="1"/>
      </tp>
      <tp t="s">
        <v/>
        <stp/>
        <stp>ContractData</stp>
        <stp>S.XEL</stp>
        <stp>Low</stp>
        <stp/>
        <stp>T</stp>
        <tr r="I497" s="1"/>
      </tp>
      <tp t="s">
        <v/>
        <stp/>
        <stp>ContractData</stp>
        <stp>S.XYL</stp>
        <stp>Low</stp>
        <stp/>
        <stp>T</stp>
        <tr r="I499" s="1"/>
      </tp>
      <tp t="s">
        <v/>
        <stp/>
        <stp>ContractData</stp>
        <stp>S.XYZ</stp>
        <stp>Low</stp>
        <stp/>
        <stp>T</stp>
        <tr r="I500" s="1"/>
      </tp>
      <tp t="s">
        <v/>
        <stp/>
        <stp>ContractData</stp>
        <stp>S.ZBH</stp>
        <stp>Low</stp>
        <stp/>
        <stp>T</stp>
        <tr r="I502" s="1"/>
      </tp>
      <tp t="s">
        <v/>
        <stp/>
        <stp>ContractData</stp>
        <stp>S.ZTS</stp>
        <stp>Low</stp>
        <stp/>
        <stp>T</stp>
        <tr r="I504" s="1"/>
      </tp>
      <tp t="s">
        <v/>
        <stp/>
        <stp>ContractData</stp>
        <stp>S.AON</stp>
        <stp>Low</stp>
        <stp/>
        <stp>T</stp>
        <tr r="I35" s="1"/>
      </tp>
      <tp t="s">
        <v/>
        <stp/>
        <stp>ContractData</stp>
        <stp>S.AOS</stp>
        <stp>Low</stp>
        <stp/>
        <stp>T</stp>
        <tr r="I36" s="1"/>
      </tp>
      <tp t="s">
        <v/>
        <stp/>
        <stp>ContractData</stp>
        <stp>S.ALL</stp>
        <stp>Low</stp>
        <stp/>
        <stp>T</stp>
        <tr r="I24" s="1"/>
      </tp>
      <tp t="s">
        <v/>
        <stp/>
        <stp>ContractData</stp>
        <stp>S.ALB</stp>
        <stp>Low</stp>
        <stp/>
        <stp>T</stp>
        <tr r="I22" s="1"/>
      </tp>
      <tp t="s">
        <v/>
        <stp/>
        <stp>ContractData</stp>
        <stp>S.AMD</stp>
        <stp>Low</stp>
        <stp/>
        <stp>T</stp>
        <tr r="I28" s="1"/>
      </tp>
      <tp t="s">
        <v/>
        <stp/>
        <stp>ContractData</stp>
        <stp>S.AME</stp>
        <stp>Low</stp>
        <stp/>
        <stp>T</stp>
        <tr r="I29" s="1"/>
      </tp>
      <tp t="s">
        <v/>
        <stp/>
        <stp>ContractData</stp>
        <stp>S.AMP</stp>
        <stp>Low</stp>
        <stp/>
        <stp>T</stp>
        <tr r="I31" s="1"/>
      </tp>
      <tp t="s">
        <v/>
        <stp/>
        <stp>ContractData</stp>
        <stp>S.AMT</stp>
        <stp>Low</stp>
        <stp/>
        <stp>T</stp>
        <tr r="I32" s="1"/>
      </tp>
      <tp t="s">
        <v/>
        <stp/>
        <stp>ContractData</stp>
        <stp>S.AJG</stp>
        <stp>Low</stp>
        <stp/>
        <stp>T</stp>
        <tr r="I20" s="1"/>
      </tp>
      <tp t="s">
        <v/>
        <stp/>
        <stp>ContractData</stp>
        <stp>S.AIG</stp>
        <stp>Low</stp>
        <stp/>
        <stp>T</stp>
        <tr r="I18" s="1"/>
      </tp>
      <tp t="s">
        <v/>
        <stp/>
        <stp>ContractData</stp>
        <stp>S.AIZ</stp>
        <stp>Low</stp>
        <stp/>
        <stp>T</stp>
        <tr r="I19" s="1"/>
      </tp>
      <tp t="s">
        <v/>
        <stp/>
        <stp>ContractData</stp>
        <stp>S.AFL</stp>
        <stp>Low</stp>
        <stp/>
        <stp>T</stp>
        <tr r="I17" s="1"/>
      </tp>
      <tp t="s">
        <v/>
        <stp/>
        <stp>ContractData</stp>
        <stp>S.ADI</stp>
        <stp>Low</stp>
        <stp/>
        <stp>T</stp>
        <tr r="I10" s="1"/>
      </tp>
      <tp t="s">
        <v/>
        <stp/>
        <stp>ContractData</stp>
        <stp>S.ADM</stp>
        <stp>Low</stp>
        <stp/>
        <stp>T</stp>
        <tr r="I11" s="1"/>
      </tp>
      <tp t="s">
        <v/>
        <stp/>
        <stp>ContractData</stp>
        <stp>S.ADP</stp>
        <stp>Low</stp>
        <stp/>
        <stp>T</stp>
        <tr r="I12" s="1"/>
      </tp>
      <tp t="s">
        <v/>
        <stp/>
        <stp>ContractData</stp>
        <stp>S.AEE</stp>
        <stp>Low</stp>
        <stp/>
        <stp>T</stp>
        <tr r="I14" s="1"/>
      </tp>
      <tp t="s">
        <v/>
        <stp/>
        <stp>ContractData</stp>
        <stp>S.AEP</stp>
        <stp>Low</stp>
        <stp/>
        <stp>T</stp>
        <tr r="I15" s="1"/>
      </tp>
      <tp t="s">
        <v/>
        <stp/>
        <stp>ContractData</stp>
        <stp>S.AES</stp>
        <stp>Low</stp>
        <stp/>
        <stp>T</stp>
        <tr r="I16" s="1"/>
      </tp>
      <tp t="s">
        <v/>
        <stp/>
        <stp>ContractData</stp>
        <stp>S.ABT</stp>
        <stp>Low</stp>
        <stp/>
        <stp>T</stp>
        <tr r="I6" s="1"/>
      </tp>
      <tp t="s">
        <v/>
        <stp/>
        <stp>ContractData</stp>
        <stp>S.ACN</stp>
        <stp>Low</stp>
        <stp/>
        <stp>T</stp>
        <tr r="I8" s="1"/>
      </tp>
      <tp t="s">
        <v/>
        <stp/>
        <stp>ContractData</stp>
        <stp>S.AZO</stp>
        <stp>Low</stp>
        <stp/>
        <stp>T</stp>
        <tr r="I51" s="1"/>
      </tp>
      <tp t="s">
        <v/>
        <stp/>
        <stp>ContractData</stp>
        <stp>S.AXP</stp>
        <stp>Low</stp>
        <stp/>
        <stp>T</stp>
        <tr r="I50" s="1"/>
      </tp>
      <tp t="s">
        <v/>
        <stp/>
        <stp>ContractData</stp>
        <stp>S.AVY</stp>
        <stp>Low</stp>
        <stp/>
        <stp>T</stp>
        <tr r="I47" s="1"/>
      </tp>
      <tp t="s">
        <v/>
        <stp/>
        <stp>ContractData</stp>
        <stp>S.AWK</stp>
        <stp>Low</stp>
        <stp/>
        <stp>T</stp>
        <tr r="I48" s="1"/>
      </tp>
      <tp t="s">
        <v/>
        <stp/>
        <stp>ContractData</stp>
        <stp>S.ATO</stp>
        <stp>Low</stp>
        <stp/>
        <stp>T</stp>
        <tr r="I45" s="1"/>
      </tp>
      <tp t="s">
        <v/>
        <stp/>
        <stp>ContractData</stp>
        <stp>S.ARE</stp>
        <stp>Low</stp>
        <stp/>
        <stp>T</stp>
        <tr r="I43" s="1"/>
      </tp>
      <tp t="s">
        <v/>
        <stp/>
        <stp>ContractData</stp>
        <stp>S.APH</stp>
        <stp>Low</stp>
        <stp/>
        <stp>T</stp>
        <tr r="I39" s="1"/>
      </tp>
      <tp t="s">
        <v/>
        <stp/>
        <stp>ContractData</stp>
        <stp>S.APO</stp>
        <stp>Low</stp>
        <stp/>
        <stp>T</stp>
        <tr r="I40" s="1"/>
      </tp>
      <tp t="s">
        <v/>
        <stp/>
        <stp>ContractData</stp>
        <stp>S.APA</stp>
        <stp>Low</stp>
        <stp/>
        <stp>T</stp>
        <tr r="I37" s="1"/>
      </tp>
      <tp t="s">
        <v/>
        <stp/>
        <stp>ContractData</stp>
        <stp>S.APD</stp>
        <stp>Low</stp>
        <stp/>
        <stp>T</stp>
        <tr r="I38" s="1"/>
      </tp>
      <tp t="s">
        <v/>
        <stp/>
        <stp>ContractData</stp>
        <stp>S.APP</stp>
        <stp>Low</stp>
        <stp/>
        <stp>T</stp>
        <tr r="I41" s="1"/>
      </tp>
      <tp t="s">
        <v/>
        <stp/>
        <stp>ContractData</stp>
        <stp>S.CNC</stp>
        <stp>Low</stp>
        <stp/>
        <stp>T</stp>
        <tr r="I102" s="1"/>
      </tp>
      <tp t="s">
        <v/>
        <stp/>
        <stp>ContractData</stp>
        <stp>S.CNP</stp>
        <stp>Low</stp>
        <stp/>
        <stp>T</stp>
        <tr r="I103" s="1"/>
      </tp>
      <tp t="s">
        <v/>
        <stp/>
        <stp>ContractData</stp>
        <stp>S.COO</stp>
        <stp>Low</stp>
        <stp/>
        <stp>T</stp>
        <tr r="I107" s="1"/>
      </tp>
      <tp t="s">
        <v/>
        <stp/>
        <stp>ContractData</stp>
        <stp>S.COF</stp>
        <stp>Low</stp>
        <stp/>
        <stp>T</stp>
        <tr r="I104" s="1"/>
      </tp>
      <tp t="s">
        <v/>
        <stp/>
        <stp>ContractData</stp>
        <stp>S.COP</stp>
        <stp>Low</stp>
        <stp/>
        <stp>T</stp>
        <tr r="I108" s="1"/>
      </tp>
      <tp t="s">
        <v/>
        <stp/>
        <stp>ContractData</stp>
        <stp>S.COR</stp>
        <stp>Low</stp>
        <stp/>
        <stp>T</stp>
        <tr r="I109" s="1"/>
      </tp>
      <tp t="s">
        <v/>
        <stp/>
        <stp>ContractData</stp>
        <stp>S.CLX</stp>
        <stp>Low</stp>
        <stp/>
        <stp>T</stp>
        <tr r="I96" s="1"/>
      </tp>
      <tp t="s">
        <v/>
        <stp/>
        <stp>ContractData</stp>
        <stp>S.CMI</stp>
        <stp>Low</stp>
        <stp/>
        <stp>T</stp>
        <tr r="I100" s="1"/>
      </tp>
      <tp t="s">
        <v/>
        <stp/>
        <stp>ContractData</stp>
        <stp>S.CME</stp>
        <stp>Low</stp>
        <stp/>
        <stp>T</stp>
        <tr r="I98" s="1"/>
      </tp>
      <tp t="s">
        <v/>
        <stp/>
        <stp>ContractData</stp>
        <stp>S.CMG</stp>
        <stp>Low</stp>
        <stp/>
        <stp>T</stp>
        <tr r="I99" s="1"/>
      </tp>
      <tp t="s">
        <v/>
        <stp/>
        <stp>ContractData</stp>
        <stp>S.CMS</stp>
        <stp>Low</stp>
        <stp/>
        <stp>T</stp>
        <tr r="I101" s="1"/>
      </tp>
      <tp t="s">
        <v/>
        <stp/>
        <stp>ContractData</stp>
        <stp>S.CHD</stp>
        <stp>Low</stp>
        <stp/>
        <stp>T</stp>
        <tr r="I89" s="1"/>
      </tp>
      <tp t="s">
        <v/>
        <stp/>
        <stp>ContractData</stp>
        <stp>S.CFG</stp>
        <stp>Low</stp>
        <stp/>
        <stp>T</stp>
        <tr r="I88" s="1"/>
      </tp>
      <tp t="s">
        <v/>
        <stp/>
        <stp>ContractData</stp>
        <stp>S.CDW</stp>
        <stp>Low</stp>
        <stp/>
        <stp>T</stp>
        <tr r="I85" s="1"/>
      </tp>
      <tp t="s">
        <v/>
        <stp/>
        <stp>ContractData</stp>
        <stp>S.CEG</stp>
        <stp>Low</stp>
        <stp/>
        <stp>T</stp>
        <tr r="I86" s="1"/>
      </tp>
      <tp t="s">
        <v/>
        <stp/>
        <stp>ContractData</stp>
        <stp>S.CCI</stp>
        <stp>Low</stp>
        <stp/>
        <stp>T</stp>
        <tr r="I82" s="1"/>
      </tp>
      <tp t="s">
        <v/>
        <stp/>
        <stp>ContractData</stp>
        <stp>S.CCL</stp>
        <stp>Low</stp>
        <stp/>
        <stp>T</stp>
        <tr r="I83" s="1"/>
      </tp>
      <tp t="s">
        <v/>
        <stp/>
        <stp>ContractData</stp>
        <stp>S.CAH</stp>
        <stp>Low</stp>
        <stp/>
        <stp>T</stp>
        <tr r="I75" s="1"/>
      </tp>
      <tp t="s">
        <v/>
        <stp/>
        <stp>ContractData</stp>
        <stp>S.CAT</stp>
        <stp>Low</stp>
        <stp/>
        <stp>T</stp>
        <tr r="I78" s="1"/>
      </tp>
      <tp t="s">
        <v/>
        <stp/>
        <stp>ContractData</stp>
        <stp>S.CVX</stp>
        <stp>Low</stp>
        <stp/>
        <stp>T</stp>
        <tr r="I126" s="1"/>
      </tp>
      <tp t="s">
        <v/>
        <stp/>
        <stp>ContractData</stp>
        <stp>S.CVS</stp>
        <stp>Low</stp>
        <stp/>
        <stp>T</stp>
        <tr r="I125" s="1"/>
      </tp>
      <tp t="s">
        <v/>
        <stp/>
        <stp>ContractData</stp>
        <stp>S.CRH</stp>
        <stp>Low</stp>
        <stp/>
        <stp>T</stp>
        <tr r="I114" s="1"/>
      </tp>
      <tp t="s">
        <v/>
        <stp/>
        <stp>ContractData</stp>
        <stp>S.CRL</stp>
        <stp>Low</stp>
        <stp/>
        <stp>T</stp>
        <tr r="I115" s="1"/>
      </tp>
      <tp t="s">
        <v/>
        <stp/>
        <stp>ContractData</stp>
        <stp>S.CRM</stp>
        <stp>Low</stp>
        <stp/>
        <stp>T</stp>
        <tr r="I116" s="1"/>
      </tp>
      <tp t="s">
        <v/>
        <stp/>
        <stp>ContractData</stp>
        <stp>S.CSX</stp>
        <stp>Low</stp>
        <stp/>
        <stp>T</stp>
        <tr r="I120" s="1"/>
      </tp>
      <tp t="s">
        <v/>
        <stp/>
        <stp>ContractData</stp>
        <stp>S.CPT</stp>
        <stp>Low</stp>
        <stp/>
        <stp>T</stp>
        <tr r="I113" s="1"/>
      </tp>
      <tp t="s">
        <v/>
        <stp/>
        <stp>ContractData</stp>
        <stp>S.BNY</stp>
        <stp>Low</stp>
        <stp/>
        <stp>T</stp>
        <tr r="I67" s="1"/>
      </tp>
      <tp t="s">
        <v/>
        <stp/>
        <stp>ContractData</stp>
        <stp>S.BLK</stp>
        <stp>Low</stp>
        <stp/>
        <stp>T</stp>
        <tr r="I65" s="1"/>
      </tp>
      <tp t="s">
        <v/>
        <stp/>
        <stp>ContractData</stp>
        <stp>S.BMY</stp>
        <stp>Low</stp>
        <stp/>
        <stp>T</stp>
        <tr r="I66" s="1"/>
      </tp>
      <tp t="s">
        <v/>
        <stp/>
        <stp>ContractData</stp>
        <stp>S.BKR</stp>
        <stp>Low</stp>
        <stp/>
        <stp>T</stp>
        <tr r="I64" s="1"/>
      </tp>
      <tp t="s">
        <v/>
        <stp/>
        <stp>ContractData</stp>
        <stp>S.BFB</stp>
        <stp>Low</stp>
        <stp/>
        <stp>T</stp>
        <tr r="I60" s="1"/>
      </tp>
      <tp t="s">
        <v/>
        <stp/>
        <stp>ContractData</stp>
        <stp>S.BDX</stp>
        <stp>Low</stp>
        <stp/>
        <stp>T</stp>
        <tr r="I57" s="1"/>
      </tp>
      <tp t="s">
        <v/>
        <stp/>
        <stp>ContractData</stp>
        <stp>S.BEN</stp>
        <stp>Low</stp>
        <stp/>
        <stp>T</stp>
        <tr r="I59" s="1"/>
      </tp>
      <tp t="s">
        <v/>
        <stp/>
        <stp>ContractData</stp>
        <stp>S.BBY</stp>
        <stp>Low</stp>
        <stp/>
        <stp>T</stp>
        <tr r="I56" s="1"/>
      </tp>
      <tp t="s">
        <v/>
        <stp/>
        <stp>ContractData</stp>
        <stp>S.BAC</stp>
        <stp>Low</stp>
        <stp/>
        <stp>T</stp>
        <tr r="I53" s="1"/>
      </tp>
      <tp t="s">
        <v/>
        <stp/>
        <stp>ContractData</stp>
        <stp>S.BAX</stp>
        <stp>Low</stp>
        <stp/>
        <stp>T</stp>
        <tr r="I55" s="1"/>
      </tp>
      <tp t="s">
        <v/>
        <stp/>
        <stp>ContractData</stp>
        <stp>S.BXP</stp>
        <stp>Low</stp>
        <stp/>
        <stp>T</stp>
        <tr r="I73" s="1"/>
      </tp>
      <tp t="s">
        <v/>
        <stp/>
        <stp>ContractData</stp>
        <stp>S.BRO</stp>
        <stp>Low</stp>
        <stp/>
        <stp>T</stp>
        <tr r="I70" s="1"/>
      </tp>
      <tp t="s">
        <v/>
        <stp/>
        <stp>ContractData</stp>
        <stp>S.BSX</stp>
        <stp>Low</stp>
        <stp/>
        <stp>T</stp>
        <tr r="I71" s="1"/>
      </tp>
      <tp t="s">
        <v/>
        <stp/>
        <stp>ContractData</stp>
        <stp>S.EOG</stp>
        <stp>Low</stp>
        <stp/>
        <stp>T</stp>
        <tr r="I163" s="1"/>
      </tp>
      <tp t="s">
        <v/>
        <stp/>
        <stp>ContractData</stp>
        <stp>S.ELV</stp>
        <stp>Low</stp>
        <stp/>
        <stp>T</stp>
        <tr r="I160" s="1"/>
      </tp>
      <tp t="s">
        <v/>
        <stp/>
        <stp>ContractData</stp>
        <stp>S.EME</stp>
        <stp>Low</stp>
        <stp/>
        <stp>T</stp>
        <tr r="I161" s="1"/>
      </tp>
      <tp t="s">
        <v/>
        <stp/>
        <stp>ContractData</stp>
        <stp>S.EMR</stp>
        <stp>Low</stp>
        <stp/>
        <stp>T</stp>
        <tr r="I162" s="1"/>
      </tp>
      <tp t="s">
        <v/>
        <stp/>
        <stp>ContractData</stp>
        <stp>S.EIX</stp>
        <stp>Low</stp>
        <stp/>
        <stp>T</stp>
        <tr r="I158" s="1"/>
      </tp>
      <tp t="s">
        <v/>
        <stp/>
        <stp>ContractData</stp>
        <stp>S.EFX</stp>
        <stp>Low</stp>
        <stp/>
        <stp>T</stp>
        <tr r="I156" s="1"/>
      </tp>
      <tp t="s">
        <v/>
        <stp/>
        <stp>ContractData</stp>
        <stp>S.ECL</stp>
        <stp>Low</stp>
        <stp/>
        <stp>T</stp>
        <tr r="I154" s="1"/>
      </tp>
      <tp t="s">
        <v/>
        <stp/>
        <stp>ContractData</stp>
        <stp>S.EXC</stp>
        <stp>Low</stp>
        <stp/>
        <stp>T</stp>
        <tr r="I173" s="1"/>
      </tp>
      <tp t="s">
        <v/>
        <stp/>
        <stp>ContractData</stp>
        <stp>S.EXE</stp>
        <stp>Low</stp>
        <stp/>
        <stp>T</stp>
        <tr r="I174" s="1"/>
      </tp>
      <tp t="s">
        <v/>
        <stp/>
        <stp>ContractData</stp>
        <stp>S.EXR</stp>
        <stp>Low</stp>
        <stp/>
        <stp>T</stp>
        <tr r="I177" s="1"/>
      </tp>
      <tp t="s">
        <v/>
        <stp/>
        <stp>ContractData</stp>
        <stp>S.ETN</stp>
        <stp>Low</stp>
        <stp/>
        <stp>T</stp>
        <tr r="I169" s="1"/>
      </tp>
      <tp t="s">
        <v/>
        <stp/>
        <stp>ContractData</stp>
        <stp>S.ETR</stp>
        <stp>Low</stp>
        <stp/>
        <stp>T</stp>
        <tr r="I170" s="1"/>
      </tp>
      <tp t="s">
        <v/>
        <stp/>
        <stp>ContractData</stp>
        <stp>S.ESS</stp>
        <stp>Low</stp>
        <stp/>
        <stp>T</stp>
        <tr r="I168" s="1"/>
      </tp>
      <tp t="s">
        <v/>
        <stp/>
        <stp>ContractData</stp>
        <stp>S.EQT</stp>
        <stp>Low</stp>
        <stp/>
        <stp>T</stp>
        <tr r="I165" s="1"/>
      </tp>
      <tp t="s">
        <v/>
        <stp/>
        <stp>ContractData</stp>
        <stp>S.DOC</stp>
        <stp>Low</stp>
        <stp/>
        <stp>T</stp>
        <tr r="I142" s="1"/>
      </tp>
      <tp t="s">
        <v/>
        <stp/>
        <stp>ContractData</stp>
        <stp>S.DOV</stp>
        <stp>Low</stp>
        <stp/>
        <stp>T</stp>
        <tr r="I143" s="1"/>
      </tp>
      <tp t="s">
        <v/>
        <stp/>
        <stp>ContractData</stp>
        <stp>S.DOW</stp>
        <stp>Low</stp>
        <stp/>
        <stp>T</stp>
        <tr r="I144" s="1"/>
      </tp>
      <tp t="s">
        <v/>
        <stp/>
        <stp>ContractData</stp>
        <stp>S.DLR</stp>
        <stp>Low</stp>
        <stp/>
        <stp>T</stp>
        <tr r="I140" s="1"/>
      </tp>
      <tp t="s">
        <v/>
        <stp/>
        <stp>ContractData</stp>
        <stp>S.DHI</stp>
        <stp>Low</stp>
        <stp/>
        <stp>T</stp>
        <tr r="I137" s="1"/>
      </tp>
      <tp t="s">
        <v/>
        <stp/>
        <stp>ContractData</stp>
        <stp>S.DHR</stp>
        <stp>Low</stp>
        <stp/>
        <stp>T</stp>
        <tr r="I138" s="1"/>
      </tp>
      <tp t="s">
        <v/>
        <stp/>
        <stp>ContractData</stp>
        <stp>S.DIS</stp>
        <stp>Low</stp>
        <stp/>
        <stp>T</stp>
        <tr r="I139" s="1"/>
      </tp>
      <tp t="s">
        <v/>
        <stp/>
        <stp>ContractData</stp>
        <stp>S.DGX</stp>
        <stp>Low</stp>
        <stp/>
        <stp>T</stp>
        <tr r="I136" s="1"/>
      </tp>
      <tp t="s">
        <v/>
        <stp/>
        <stp>ContractData</stp>
        <stp>S.DAL</stp>
        <stp>Low</stp>
        <stp/>
        <stp>T</stp>
        <tr r="I128" s="1"/>
      </tp>
      <tp t="s">
        <v/>
        <stp/>
        <stp>ContractData</stp>
        <stp>S.DVN</stp>
        <stp>Low</stp>
        <stp/>
        <stp>T</stp>
        <tr r="I150" s="1"/>
      </tp>
      <tp t="s">
        <v/>
        <stp/>
        <stp>ContractData</stp>
        <stp>S.DVA</stp>
        <stp>Low</stp>
        <stp/>
        <stp>T</stp>
        <tr r="I149" s="1"/>
      </tp>
      <tp t="s">
        <v/>
        <stp/>
        <stp>ContractData</stp>
        <stp>S.DTE</stp>
        <stp>Low</stp>
        <stp/>
        <stp>T</stp>
        <tr r="I147" s="1"/>
      </tp>
      <tp t="s">
        <v/>
        <stp/>
        <stp>ContractData</stp>
        <stp>S.DUK</stp>
        <stp>Low</stp>
        <stp/>
        <stp>T</stp>
        <tr r="I148" s="1"/>
      </tp>
      <tp t="s">
        <v/>
        <stp/>
        <stp>ContractData</stp>
        <stp>S.DRI</stp>
        <stp>Low</stp>
        <stp/>
        <stp>T</stp>
        <tr r="I146" s="1"/>
      </tp>
      <tp t="s">
        <v/>
        <stp/>
        <stp>ContractData</stp>
        <stp>S.DPZ</stp>
        <stp>Low</stp>
        <stp/>
        <stp>T</stp>
        <tr r="I145" s="1"/>
      </tp>
      <tp t="s">
        <v/>
        <stp/>
        <stp>ContractData</stp>
        <stp>S.GLW</stp>
        <stp>Low</stp>
        <stp/>
        <stp>T</stp>
        <tr r="I209" s="1"/>
      </tp>
      <tp t="s">
        <v/>
        <stp/>
        <stp>ContractData</stp>
        <stp>S.GIS</stp>
        <stp>Low</stp>
        <stp/>
        <stp>T</stp>
        <tr r="I207" s="1"/>
      </tp>
      <tp t="s">
        <v/>
        <stp/>
        <stp>ContractData</stp>
        <stp>S.GEN</stp>
        <stp>Low</stp>
        <stp/>
        <stp>T</stp>
        <tr r="I204" s="1"/>
      </tp>
      <tp t="s">
        <v/>
        <stp/>
        <stp>ContractData</stp>
        <stp>S.GEV</stp>
        <stp>Low</stp>
        <stp/>
        <stp>T</stp>
        <tr r="I205" s="1"/>
      </tp>
      <tp t="s">
        <v/>
        <stp/>
        <stp>ContractData</stp>
        <stp>S.GWW</stp>
        <stp>Low</stp>
        <stp/>
        <stp>T</stp>
        <tr r="I218" s="1"/>
      </tp>
      <tp t="s">
        <v/>
        <stp/>
        <stp>ContractData</stp>
        <stp>S.GPN</stp>
        <stp>Low</stp>
        <stp/>
        <stp>T</stp>
        <tr r="I215" s="1"/>
      </tp>
      <tp t="s">
        <v/>
        <stp/>
        <stp>ContractData</stp>
        <stp>S.GPC</stp>
        <stp>Low</stp>
        <stp/>
        <stp>T</stp>
        <tr r="I214" s="1"/>
      </tp>
      <tp t="s">
        <v/>
        <stp/>
        <stp>ContractData</stp>
        <stp>S.FOX</stp>
        <stp>Low</stp>
        <stp/>
        <stp>T</stp>
        <tr r="I194" s="1"/>
      </tp>
      <tp t="s">
        <v/>
        <stp/>
        <stp>ContractData</stp>
        <stp>S.FIX</stp>
        <stp>Low</stp>
        <stp/>
        <stp>T</stp>
        <tr r="I192" s="1"/>
      </tp>
      <tp t="s">
        <v/>
        <stp/>
        <stp>ContractData</stp>
        <stp>S.FIS</stp>
        <stp>Low</stp>
        <stp/>
        <stp>T</stp>
        <tr r="I189" s="1"/>
      </tp>
      <tp t="s">
        <v/>
        <stp/>
        <stp>ContractData</stp>
        <stp>S.FDX</stp>
        <stp>Low</stp>
        <stp/>
        <stp>T</stp>
        <tr r="I183" s="1"/>
      </tp>
      <tp t="s">
        <v/>
        <stp/>
        <stp>ContractData</stp>
        <stp>S.FDS</stp>
        <stp>Low</stp>
        <stp/>
        <stp>T</stp>
        <tr r="I182" s="1"/>
      </tp>
      <tp t="s">
        <v/>
        <stp/>
        <stp>ContractData</stp>
        <stp>S.FCX</stp>
        <stp>Low</stp>
        <stp/>
        <stp>T</stp>
        <tr r="I181" s="1"/>
      </tp>
      <tp t="s">
        <v/>
        <stp/>
        <stp>ContractData</stp>
        <stp>S.FTV</stp>
        <stp>Low</stp>
        <stp/>
        <stp>T</stp>
        <tr r="I199" s="1"/>
      </tp>
      <tp t="s">
        <v/>
        <stp/>
        <stp>ContractData</stp>
        <stp>S.FRT</stp>
        <stp>Low</stp>
        <stp/>
        <stp>T</stp>
        <tr r="I196" s="1"/>
      </tp>
      <tp t="s">
        <v/>
        <stp/>
        <stp>ContractData</stp>
        <stp>S.IFF</stp>
        <stp>Low</stp>
        <stp/>
        <stp>T</stp>
        <tr r="I244" s="1"/>
      </tp>
      <tp t="s">
        <v/>
        <stp/>
        <stp>ContractData</stp>
        <stp>S.IEX</stp>
        <stp>Low</stp>
        <stp/>
        <stp>T</stp>
        <tr r="I243" s="1"/>
      </tp>
      <tp t="s">
        <v/>
        <stp/>
        <stp>ContractData</stp>
        <stp>S.IBM</stp>
        <stp>Low</stp>
        <stp/>
        <stp>T</stp>
        <tr r="I240" s="1"/>
      </tp>
      <tp t="s">
        <v/>
        <stp/>
        <stp>ContractData</stp>
        <stp>S.ICE</stp>
        <stp>Low</stp>
        <stp/>
        <stp>T</stp>
        <tr r="I241" s="1"/>
      </tp>
      <tp t="s">
        <v/>
        <stp/>
        <stp>ContractData</stp>
        <stp>S.IVZ</stp>
        <stp>Low</stp>
        <stp/>
        <stp>T</stp>
        <tr r="I257" s="1"/>
      </tp>
      <tp t="s">
        <v/>
        <stp/>
        <stp>ContractData</stp>
        <stp>S.ITW</stp>
        <stp>Low</stp>
        <stp/>
        <stp>T</stp>
        <tr r="I256" s="1"/>
      </tp>
      <tp t="s">
        <v/>
        <stp/>
        <stp>ContractData</stp>
        <stp>S.IRM</stp>
        <stp>Low</stp>
        <stp/>
        <stp>T</stp>
        <tr r="I253" s="1"/>
      </tp>
      <tp t="s">
        <v/>
        <stp/>
        <stp>ContractData</stp>
        <stp>S.IQV</stp>
        <stp>Low</stp>
        <stp/>
        <stp>T</stp>
        <tr r="I251" s="1"/>
      </tp>
      <tp t="s">
        <v/>
        <stp/>
        <stp>ContractData</stp>
        <stp>S.HON</stp>
        <stp>Low</stp>
        <stp/>
        <stp>T</stp>
        <tr r="I227" s="1"/>
      </tp>
      <tp t="s">
        <v/>
        <stp/>
        <stp>ContractData</stp>
        <stp>S.HLT</stp>
        <stp>Low</stp>
        <stp/>
        <stp>T</stp>
        <tr r="I226" s="1"/>
      </tp>
      <tp t="s">
        <v/>
        <stp/>
        <stp>ContractData</stp>
        <stp>S.HII</stp>
        <stp>Low</stp>
        <stp/>
        <stp>T</stp>
        <tr r="I225" s="1"/>
      </tp>
      <tp t="s">
        <v/>
        <stp/>
        <stp>ContractData</stp>
        <stp>S.HIG</stp>
        <stp>Low</stp>
        <stp/>
        <stp>T</stp>
        <tr r="I224" s="1"/>
      </tp>
      <tp t="s">
        <v/>
        <stp/>
        <stp>ContractData</stp>
        <stp>S.HCA</stp>
        <stp>Low</stp>
        <stp/>
        <stp>T</stp>
        <tr r="I222" s="1"/>
      </tp>
      <tp t="s">
        <v/>
        <stp/>
        <stp>ContractData</stp>
        <stp>S.HAL</stp>
        <stp>Low</stp>
        <stp/>
        <stp>T</stp>
        <tr r="I219" s="1"/>
      </tp>
      <tp t="s">
        <v/>
        <stp/>
        <stp>ContractData</stp>
        <stp>S.HAS</stp>
        <stp>Low</stp>
        <stp/>
        <stp>T</stp>
        <tr r="I220" s="1"/>
      </tp>
      <tp t="s">
        <v/>
        <stp/>
        <stp>ContractData</stp>
        <stp>S.HWM</stp>
        <stp>Low</stp>
        <stp/>
        <stp>T</stp>
        <tr r="I238" s="1"/>
      </tp>
      <tp t="s">
        <v/>
        <stp/>
        <stp>ContractData</stp>
        <stp>S.HUM</stp>
        <stp>Low</stp>
        <stp/>
        <stp>T</stp>
        <tr r="I237" s="1"/>
      </tp>
      <tp t="s">
        <v/>
        <stp/>
        <stp>ContractData</stp>
        <stp>S.HRL</stp>
        <stp>Low</stp>
        <stp/>
        <stp>T</stp>
        <tr r="I232" s="1"/>
      </tp>
      <tp t="s">
        <v/>
        <stp/>
        <stp>ContractData</stp>
        <stp>S.HSY</stp>
        <stp>Low</stp>
        <stp/>
        <stp>T</stp>
        <tr r="I235" s="1"/>
      </tp>
      <tp t="s">
        <v/>
        <stp/>
        <stp>ContractData</stp>
        <stp>S.HST</stp>
        <stp>Low</stp>
        <stp/>
        <stp>T</stp>
        <tr r="I234" s="1"/>
      </tp>
      <tp t="s">
        <v/>
        <stp/>
        <stp>ContractData</stp>
        <stp>S.HPE</stp>
        <stp>Low</stp>
        <stp/>
        <stp>T</stp>
        <tr r="I230" s="1"/>
      </tp>
      <tp t="s">
        <v/>
        <stp/>
        <stp>ContractData</stp>
        <stp>S.HPQ</stp>
        <stp>Low</stp>
        <stp/>
        <stp>T</stp>
        <tr r="I231" s="1"/>
      </tp>
      <tp t="s">
        <v/>
        <stp/>
        <stp>ContractData</stp>
        <stp>S.KMI</stp>
        <stp>Low</stp>
        <stp/>
        <stp>T</stp>
        <tr r="I273" s="1"/>
      </tp>
      <tp t="s">
        <v/>
        <stp/>
        <stp>ContractData</stp>
        <stp>S.KMB</stp>
        <stp>Low</stp>
        <stp/>
        <stp>T</stp>
        <tr r="I272" s="1"/>
      </tp>
      <tp t="s">
        <v/>
        <stp/>
        <stp>ContractData</stp>
        <stp>S.KKR</stp>
        <stp>Low</stp>
        <stp/>
        <stp>T</stp>
        <tr r="I270" s="1"/>
      </tp>
      <tp t="s">
        <v/>
        <stp/>
        <stp>ContractData</stp>
        <stp>S.KHC</stp>
        <stp>Low</stp>
        <stp/>
        <stp>T</stp>
        <tr r="I268" s="1"/>
      </tp>
      <tp t="s">
        <v/>
        <stp/>
        <stp>ContractData</stp>
        <stp>S.KIM</stp>
        <stp>Low</stp>
        <stp/>
        <stp>T</stp>
        <tr r="I269" s="1"/>
      </tp>
      <tp t="s">
        <v/>
        <stp/>
        <stp>ContractData</stp>
        <stp>S.KDP</stp>
        <stp>Low</stp>
        <stp/>
        <stp>T</stp>
        <tr r="I265" s="1"/>
      </tp>
      <tp t="s">
        <v/>
        <stp/>
        <stp>ContractData</stp>
        <stp>S.KEY</stp>
        <stp>Low</stp>
        <stp/>
        <stp>T</stp>
        <tr r="I266" s="1"/>
      </tp>
      <tp t="s">
        <v/>
        <stp/>
        <stp>ContractData</stp>
        <stp>S.JNJ</stp>
        <stp>Low</stp>
        <stp/>
        <stp>T</stp>
        <tr r="I263" s="1"/>
      </tp>
      <tp t="s">
        <v/>
        <stp/>
        <stp>ContractData</stp>
        <stp>S.JBL</stp>
        <stp>Low</stp>
        <stp/>
        <stp>T</stp>
        <tr r="I260" s="1"/>
      </tp>
      <tp t="s">
        <v/>
        <stp/>
        <stp>ContractData</stp>
        <stp>S.JCI</stp>
        <stp>Low</stp>
        <stp/>
        <stp>T</stp>
        <tr r="I261" s="1"/>
      </tp>
      <tp t="s">
        <v/>
        <stp/>
        <stp>ContractData</stp>
        <stp>S.JPM</stp>
        <stp>Low</stp>
        <stp/>
        <stp>T</stp>
        <tr r="I264" s="1"/>
      </tp>
      <tp t="s">
        <v/>
        <stp/>
        <stp>ContractData</stp>
        <stp>S.MOS</stp>
        <stp>Low</stp>
        <stp/>
        <stp>T</stp>
        <tr r="I313" s="1"/>
      </tp>
      <tp t="s">
        <v/>
        <stp/>
        <stp>ContractData</stp>
        <stp>S.MLM</stp>
        <stp>Low</stp>
        <stp/>
        <stp>T</stp>
        <tr r="I309" s="1"/>
      </tp>
      <tp t="s">
        <v/>
        <stp/>
        <stp>ContractData</stp>
        <stp>S.MMM</stp>
        <stp>Low</stp>
        <stp/>
        <stp>T</stp>
        <tr r="I310" s="1"/>
      </tp>
      <tp t="s">
        <v/>
        <stp/>
        <stp>ContractData</stp>
        <stp>S.MKC</stp>
        <stp>Low</stp>
        <stp/>
        <stp>T</stp>
        <tr r="I308" s="1"/>
      </tp>
      <tp t="s">
        <v/>
        <stp/>
        <stp>ContractData</stp>
        <stp>S.MGM</stp>
        <stp>Low</stp>
        <stp/>
        <stp>T</stp>
        <tr r="I307" s="1"/>
      </tp>
      <tp t="s">
        <v/>
        <stp/>
        <stp>ContractData</stp>
        <stp>S.MDT</stp>
        <stp>Low</stp>
        <stp/>
        <stp>T</stp>
        <tr r="I304" s="1"/>
      </tp>
      <tp t="s">
        <v/>
        <stp/>
        <stp>ContractData</stp>
        <stp>S.MET</stp>
        <stp>Low</stp>
        <stp/>
        <stp>T</stp>
        <tr r="I305" s="1"/>
      </tp>
      <tp t="s">
        <v/>
        <stp/>
        <stp>ContractData</stp>
        <stp>S.MCK</stp>
        <stp>Low</stp>
        <stp/>
        <stp>T</stp>
        <tr r="I301" s="1"/>
      </tp>
      <tp t="s">
        <v/>
        <stp/>
        <stp>ContractData</stp>
        <stp>S.MCO</stp>
        <stp>Low</stp>
        <stp/>
        <stp>T</stp>
        <tr r="I302" s="1"/>
      </tp>
      <tp t="s">
        <v/>
        <stp/>
        <stp>ContractData</stp>
        <stp>S.MCD</stp>
        <stp>Low</stp>
        <stp/>
        <stp>T</stp>
        <tr r="I299" s="1"/>
      </tp>
      <tp t="s">
        <v/>
        <stp/>
        <stp>ContractData</stp>
        <stp>S.MAA</stp>
        <stp>Low</stp>
        <stp/>
        <stp>T</stp>
        <tr r="I296" s="1"/>
      </tp>
      <tp t="s">
        <v/>
        <stp/>
        <stp>ContractData</stp>
        <stp>S.MAR</stp>
        <stp>Low</stp>
        <stp/>
        <stp>T</stp>
        <tr r="I297" s="1"/>
      </tp>
      <tp t="s">
        <v/>
        <stp/>
        <stp>ContractData</stp>
        <stp>S.MAS</stp>
        <stp>Low</stp>
        <stp/>
        <stp>T</stp>
        <tr r="I298" s="1"/>
      </tp>
      <tp t="s">
        <v/>
        <stp/>
        <stp>ContractData</stp>
        <stp>S.MTB</stp>
        <stp>Low</stp>
        <stp/>
        <stp>T</stp>
        <tr r="I324" s="1"/>
      </tp>
      <tp t="s">
        <v/>
        <stp/>
        <stp>ContractData</stp>
        <stp>S.MTD</stp>
        <stp>Low</stp>
        <stp/>
        <stp>T</stp>
        <tr r="I325" s="1"/>
      </tp>
      <tp t="s">
        <v/>
        <stp/>
        <stp>ContractData</stp>
        <stp>S.MRK</stp>
        <stp>Low</stp>
        <stp/>
        <stp>T</stp>
        <tr r="I316" s="1"/>
      </tp>
      <tp t="s">
        <v/>
        <stp/>
        <stp>ContractData</stp>
        <stp>S.MSI</stp>
        <stp>Low</stp>
        <stp/>
        <stp>T</stp>
        <tr r="I323" s="1"/>
      </tp>
      <tp t="s">
        <v/>
        <stp/>
        <stp>ContractData</stp>
        <stp>S.MPC</stp>
        <stp>Low</stp>
        <stp/>
        <stp>T</stp>
        <tr r="I314" s="1"/>
      </tp>
      <tp t="s">
        <v/>
        <stp/>
        <stp>ContractData</stp>
        <stp>S.LNT</stp>
        <stp>Low</stp>
        <stp/>
        <stp>T</stp>
        <tr r="I287" s="1"/>
      </tp>
      <tp t="s">
        <v/>
        <stp/>
        <stp>ContractData</stp>
        <stp>S.LOW</stp>
        <stp>Low</stp>
        <stp/>
        <stp>T</stp>
        <tr r="I288" s="1"/>
      </tp>
      <tp t="s">
        <v/>
        <stp/>
        <stp>ContractData</stp>
        <stp>S.LLY</stp>
        <stp>Low</stp>
        <stp/>
        <stp>T</stp>
        <tr r="I285" s="1"/>
      </tp>
      <tp t="s">
        <v/>
        <stp/>
        <stp>ContractData</stp>
        <stp>S.LMT</stp>
        <stp>Low</stp>
        <stp/>
        <stp>T</stp>
        <tr r="I286" s="1"/>
      </tp>
      <tp t="s">
        <v/>
        <stp/>
        <stp>ContractData</stp>
        <stp>S.LHX</stp>
        <stp>Low</stp>
        <stp/>
        <stp>T</stp>
        <tr r="I281" s="1"/>
      </tp>
      <tp t="s">
        <v/>
        <stp/>
        <stp>ContractData</stp>
        <stp>S.LII</stp>
        <stp>Low</stp>
        <stp/>
        <stp>T</stp>
        <tr r="I282" s="1"/>
      </tp>
      <tp t="s">
        <v/>
        <stp/>
        <stp>ContractData</stp>
        <stp>S.LIN</stp>
        <stp>Low</stp>
        <stp/>
        <stp>T</stp>
        <tr r="I283" s="1"/>
      </tp>
      <tp t="s">
        <v/>
        <stp/>
        <stp>ContractData</stp>
        <stp>S.LEN</stp>
        <stp>Low</stp>
        <stp/>
        <stp>T</stp>
        <tr r="I279" s="1"/>
      </tp>
      <tp t="s">
        <v/>
        <stp/>
        <stp>ContractData</stp>
        <stp>S.LYB</stp>
        <stp>Low</stp>
        <stp/>
        <stp>T</stp>
        <tr r="I293" s="1"/>
      </tp>
      <tp t="s">
        <v/>
        <stp/>
        <stp>ContractData</stp>
        <stp>S.LYV</stp>
        <stp>Low</stp>
        <stp/>
        <stp>T</stp>
        <tr r="I294" s="1"/>
      </tp>
      <tp t="s">
        <v/>
        <stp/>
        <stp>ContractData</stp>
        <stp>S.LVS</stp>
        <stp>Low</stp>
        <stp/>
        <stp>T</stp>
        <tr r="I292" s="1"/>
      </tp>
      <tp t="s">
        <v/>
        <stp/>
        <stp>ContractData</stp>
        <stp>S.LUV</stp>
        <stp>Low</stp>
        <stp/>
        <stp>T</stp>
        <tr r="I291" s="1"/>
      </tp>
      <tp t="s">
        <v/>
        <stp/>
        <stp>ContractData</stp>
        <stp>S.OMC</stp>
        <stp>Low</stp>
        <stp/>
        <stp>T</stp>
        <tr r="I350" s="1"/>
      </tp>
      <tp t="s">
        <v/>
        <stp/>
        <stp>ContractData</stp>
        <stp>S.OKE</stp>
        <stp>Low</stp>
        <stp/>
        <stp>T</stp>
        <tr r="I349" s="1"/>
      </tp>
      <tp t="s">
        <v/>
        <stp/>
        <stp>ContractData</stp>
        <stp>S.OXY</stp>
        <stp>Low</stp>
        <stp/>
        <stp>T</stp>
        <tr r="I355" s="1"/>
      </tp>
      <tp t="s">
        <v/>
        <stp/>
        <stp>ContractData</stp>
        <stp>S.NOC</stp>
        <stp>Low</stp>
        <stp/>
        <stp>T</stp>
        <tr r="I335" s="1"/>
      </tp>
      <tp t="s">
        <v/>
        <stp/>
        <stp>ContractData</stp>
        <stp>S.NOW</stp>
        <stp>Low</stp>
        <stp/>
        <stp>T</stp>
        <tr r="I336" s="1"/>
      </tp>
      <tp t="s">
        <v/>
        <stp/>
        <stp>ContractData</stp>
        <stp>S.NKE</stp>
        <stp>Low</stp>
        <stp/>
        <stp>T</stp>
        <tr r="I334" s="1"/>
      </tp>
      <tp t="s">
        <v/>
        <stp/>
        <stp>ContractData</stp>
        <stp>S.NEM</stp>
        <stp>Low</stp>
        <stp/>
        <stp>T</stp>
        <tr r="I331" s="1"/>
      </tp>
      <tp t="s">
        <v/>
        <stp/>
        <stp>ContractData</stp>
        <stp>S.NEE</stp>
        <stp>Low</stp>
        <stp/>
        <stp>T</stp>
        <tr r="I330" s="1"/>
      </tp>
      <tp t="s">
        <v/>
        <stp/>
        <stp>ContractData</stp>
        <stp>S.NVR</stp>
        <stp>Low</stp>
        <stp/>
        <stp>T</stp>
        <tr r="I343" s="1"/>
      </tp>
      <tp t="s">
        <v/>
        <stp/>
        <stp>ContractData</stp>
        <stp>S.NWS</stp>
        <stp>Low</stp>
        <stp/>
        <stp>T</stp>
        <tr r="I344" s="1"/>
      </tp>
      <tp t="s">
        <v/>
        <stp/>
        <stp>ContractData</stp>
        <stp>S.NUE</stp>
        <stp>Low</stp>
        <stp/>
        <stp>T</stp>
        <tr r="I341" s="1"/>
      </tp>
      <tp t="s">
        <v/>
        <stp/>
        <stp>ContractData</stp>
        <stp>S.NRG</stp>
        <stp>Low</stp>
        <stp/>
        <stp>T</stp>
        <tr r="I337" s="1"/>
      </tp>
      <tp t="s">
        <v/>
        <stp/>
        <stp>ContractData</stp>
        <stp>S.NSC</stp>
        <stp>Low</stp>
        <stp/>
        <stp>T</stp>
        <tr r="I338" s="1"/>
      </tp>
      <tp>
        <v>0</v>
        <stp/>
        <stp>ContractData</stp>
        <stp>S.LULU</stp>
        <stp>NetLastTrade</stp>
        <stp/>
        <stp>T</stp>
        <tr r="D290" s="1"/>
      </tp>
      <tp>
        <v>0</v>
        <stp/>
        <stp>ContractData</stp>
        <stp>S.HUBB</stp>
        <stp>NetLastTrade</stp>
        <stp/>
        <stp>T</stp>
        <tr r="D236" s="1"/>
      </tp>
      <tp>
        <v>232.97162800000001</v>
        <stp/>
        <stp>ContractData</stp>
        <stp>S.A</stp>
        <stp>T_CVol</stp>
        <stp/>
        <stp>T</stp>
        <tr r="N2" s="1"/>
      </tp>
      <tp>
        <v>61.51</v>
        <stp/>
        <stp>ContractData</stp>
        <stp>S.VMRK</stp>
        <stp>LastTrade</stp>
        <stp/>
        <stp>T</stp>
        <tr r="C471" s="1"/>
      </tp>
      <tp>
        <v>134.55000000000001</v>
        <stp/>
        <stp>ContractData</stp>
        <stp>S.CBRE</stp>
        <stp>LastTrade</stp>
        <stp/>
        <stp>T</stp>
        <tr r="C81" s="1"/>
      </tp>
      <tp>
        <v>78.040000000000006</v>
        <stp/>
        <stp>ContractData</stp>
        <stp>S.EVRG</stp>
        <stp>LastTrade</stp>
        <stp/>
        <stp>T</stp>
        <tr r="C171" s="1"/>
      </tp>
      <tp>
        <v>222.74</v>
        <stp/>
        <stp>ContractData</stp>
        <stp>S.FERG</stp>
        <stp>LastTrade</stp>
        <stp/>
        <stp>T</stp>
        <tr r="C186" s="1"/>
      </tp>
      <tp>
        <v>405.18</v>
        <stp/>
        <stp>ContractData</stp>
        <stp>S.ISRG</stp>
        <stp>LastTrade</stp>
        <stp/>
        <stp>T</stp>
        <tr r="C254" s="1"/>
      </tp>
      <tp>
        <v>370.04</v>
        <stp/>
        <stp>ContractData</stp>
        <stp>S.ZBRA</stp>
        <stp>LastTrade</stp>
        <stp/>
        <stp>T</stp>
        <tr r="C503" s="1"/>
      </tp>
      <tp>
        <v>208.14000000000001</v>
        <stp/>
        <stp>ContractData</stp>
        <stp>S.GNRC</stp>
        <stp>LastTrade</stp>
        <stp/>
        <stp>T</stp>
        <tr r="C211" s="1"/>
      </tp>
      <tp>
        <v>27.59</v>
        <stp/>
        <stp>ContractData</stp>
        <stp>S.CPRT</stp>
        <stp>LastTrade</stp>
        <stp/>
        <stp>T</stp>
        <tr r="C112" s="1"/>
      </tp>
      <tp>
        <v>147.1</v>
        <stp/>
        <stp>ContractData</stp>
        <stp>S.CHRW</stp>
        <stp>LastTrade</stp>
        <stp/>
        <stp>T</stp>
        <tr r="C90" s="1"/>
      </tp>
      <tp>
        <v>17.830000000000002</v>
        <stp/>
        <stp>ContractData</stp>
        <stp>S.VTRS</stp>
        <stp>LastTrade</stp>
        <stp/>
        <stp>T</stp>
        <tr r="C478" s="1"/>
      </tp>
      <tp>
        <v>175.73</v>
        <stp/>
        <stp>ContractData</stp>
        <stp>S.NTRS</stp>
        <stp>LastTrade</stp>
        <stp/>
        <stp>T</stp>
        <tr r="C340" s="1"/>
      </tp>
      <tp>
        <v>56.370000000000005</v>
        <stp/>
        <stp>ContractData</stp>
        <stp>S.CARR</stp>
        <stp>LastTrade</stp>
        <stp/>
        <stp>T</stp>
        <tr r="C76" s="1"/>
      </tp>
      <tp t="s">
        <v/>
        <stp/>
        <stp>ContractData</stp>
        <stp>S.MDT</stp>
        <stp>Open</stp>
        <stp/>
        <stp>T</stp>
        <tr r="G304" s="1"/>
      </tp>
      <tp t="s">
        <v/>
        <stp/>
        <stp>ContractData</stp>
        <stp>S.MET</stp>
        <stp>Open</stp>
        <stp/>
        <stp>T</stp>
        <tr r="G305" s="1"/>
      </tp>
      <tp t="s">
        <v/>
        <stp/>
        <stp>ContractData</stp>
        <stp>S.MGM</stp>
        <stp>Open</stp>
        <stp/>
        <stp>T</stp>
        <tr r="G307" s="1"/>
      </tp>
      <tp t="s">
        <v/>
        <stp/>
        <stp>ContractData</stp>
        <stp>S.MAA</stp>
        <stp>Open</stp>
        <stp/>
        <stp>T</stp>
        <tr r="G296" s="1"/>
      </tp>
      <tp t="s">
        <v/>
        <stp/>
        <stp>ContractData</stp>
        <stp>S.MAR</stp>
        <stp>Open</stp>
        <stp/>
        <stp>T</stp>
        <tr r="G297" s="1"/>
      </tp>
      <tp t="s">
        <v/>
        <stp/>
        <stp>ContractData</stp>
        <stp>S.MAS</stp>
        <stp>Open</stp>
        <stp/>
        <stp>T</stp>
        <tr r="G298" s="1"/>
      </tp>
      <tp t="s">
        <v/>
        <stp/>
        <stp>ContractData</stp>
        <stp>S.MCO</stp>
        <stp>Open</stp>
        <stp/>
        <stp>T</stp>
        <tr r="G302" s="1"/>
      </tp>
      <tp t="s">
        <v/>
        <stp/>
        <stp>ContractData</stp>
        <stp>S.MCK</stp>
        <stp>Open</stp>
        <stp/>
        <stp>T</stp>
        <tr r="G301" s="1"/>
      </tp>
      <tp t="s">
        <v/>
        <stp/>
        <stp>ContractData</stp>
        <stp>S.MCD</stp>
        <stp>Open</stp>
        <stp/>
        <stp>T</stp>
        <tr r="G299" s="1"/>
      </tp>
      <tp t="s">
        <v/>
        <stp/>
        <stp>ContractData</stp>
        <stp>S.MLM</stp>
        <stp>Open</stp>
        <stp/>
        <stp>T</stp>
        <tr r="G309" s="1"/>
      </tp>
      <tp t="s">
        <v/>
        <stp/>
        <stp>ContractData</stp>
        <stp>S.MMM</stp>
        <stp>Open</stp>
        <stp/>
        <stp>T</stp>
        <tr r="G310" s="1"/>
      </tp>
      <tp t="s">
        <v/>
        <stp/>
        <stp>ContractData</stp>
        <stp>S.MOS</stp>
        <stp>Open</stp>
        <stp/>
        <stp>T</stp>
        <tr r="G313" s="1"/>
      </tp>
      <tp t="s">
        <v/>
        <stp/>
        <stp>ContractData</stp>
        <stp>S.JPM</stp>
        <stp>High</stp>
        <stp/>
        <stp>T</stp>
        <tr r="H264" s="1"/>
      </tp>
      <tp t="s">
        <v/>
        <stp/>
        <stp>ContractData</stp>
        <stp>S.MKC</stp>
        <stp>Open</stp>
        <stp/>
        <stp>T</stp>
        <tr r="G308" s="1"/>
      </tp>
      <tp t="s">
        <v/>
        <stp/>
        <stp>ContractData</stp>
        <stp>S.MTD</stp>
        <stp>Open</stp>
        <stp/>
        <stp>T</stp>
        <tr r="G325" s="1"/>
      </tp>
      <tp t="s">
        <v/>
        <stp/>
        <stp>ContractData</stp>
        <stp>S.MTB</stp>
        <stp>Open</stp>
        <stp/>
        <stp>T</stp>
        <tr r="G324" s="1"/>
      </tp>
      <tp t="s">
        <v/>
        <stp/>
        <stp>ContractData</stp>
        <stp>S.JNJ</stp>
        <stp>High</stp>
        <stp/>
        <stp>T</stp>
        <tr r="H263" s="1"/>
      </tp>
      <tp t="s">
        <v/>
        <stp/>
        <stp>ContractData</stp>
        <stp>S.MPC</stp>
        <stp>Open</stp>
        <stp/>
        <stp>T</stp>
        <tr r="G314" s="1"/>
      </tp>
      <tp t="s">
        <v/>
        <stp/>
        <stp>ContractData</stp>
        <stp>S.MRK</stp>
        <stp>Open</stp>
        <stp/>
        <stp>T</stp>
        <tr r="G316" s="1"/>
      </tp>
      <tp t="s">
        <v/>
        <stp/>
        <stp>ContractData</stp>
        <stp>S.MSI</stp>
        <stp>Open</stp>
        <stp/>
        <stp>T</stp>
        <tr r="G323" s="1"/>
      </tp>
      <tp t="s">
        <v/>
        <stp/>
        <stp>ContractData</stp>
        <stp>S.JCI</stp>
        <stp>High</stp>
        <stp/>
        <stp>T</stp>
        <tr r="H261" s="1"/>
      </tp>
      <tp t="s">
        <v/>
        <stp/>
        <stp>ContractData</stp>
        <stp>S.JBL</stp>
        <stp>High</stp>
        <stp/>
        <stp>T</stp>
        <tr r="H260" s="1"/>
      </tp>
      <tp>
        <v>2889772.7087730002</v>
        <stp/>
        <stp>ContractData</stp>
        <stp>S.INTC</stp>
        <stp>T_CVol</stp>
        <stp/>
        <stp>T</stp>
        <tr r="N247" s="1"/>
      </tp>
      <tp>
        <v>2</v>
        <stp/>
        <stp>ContractData</stp>
        <stp>S.HSIC</stp>
        <stp>T_CVol</stp>
        <stp/>
        <stp>T</stp>
        <tr r="N233" s="1"/>
      </tp>
      <tp>
        <v>29130.523417</v>
        <stp/>
        <stp>ContractData</stp>
        <stp>S.KLAC</stp>
        <stp>T_CVol</stp>
        <stp/>
        <stp>T</stp>
        <tr r="N271" s="1"/>
      </tp>
      <tp>
        <v>10256.5725</v>
        <stp/>
        <stp>ContractData</stp>
        <stp>S.GNRC</stp>
        <stp>T_CVol</stp>
        <stp/>
        <stp>T</stp>
        <tr r="N211" s="1"/>
      </tp>
      <tp>
        <v>2354.7399999999998</v>
        <stp/>
        <stp>ContractData</stp>
        <stp>S.GEHC</stp>
        <stp>T_CVol</stp>
        <stp/>
        <stp>T</stp>
        <tr r="N203" s="1"/>
      </tp>
      <tp>
        <v>8.4009999999999998</v>
        <stp/>
        <stp>ContractData</stp>
        <stp>S.NI</stp>
        <stp>T_CVol</stp>
        <stp/>
        <stp>T</stp>
        <tr r="N333" s="1"/>
      </tp>
      <tp>
        <v>10485.44361</v>
        <stp/>
        <stp>ContractData</stp>
        <stp>S.CI</stp>
        <stp>T_CVol</stp>
        <stp/>
        <stp>T</stp>
        <tr r="N92" s="1"/>
      </tp>
      <tp t="s">
        <v/>
        <stp/>
        <stp>ContractData</stp>
        <stp>S.F</stp>
        <stp>PerCentNetLastTrade</stp>
        <stp/>
        <stp>T</stp>
        <tr r="E178" s="1"/>
      </tp>
      <tp t="s">
        <v/>
        <stp/>
        <stp>ContractData</stp>
        <stp>S.D</stp>
        <stp>PerCentNetLastTrade</stp>
        <stp/>
        <stp>T</stp>
        <tr r="E127" s="1"/>
      </tp>
      <tp t="s">
        <v/>
        <stp/>
        <stp>ContractData</stp>
        <stp>S.C</stp>
        <stp>PerCentNetLastTrade</stp>
        <stp/>
        <stp>T</stp>
        <tr r="E74" s="1"/>
      </tp>
      <tp t="s">
        <v/>
        <stp/>
        <stp>ContractData</stp>
        <stp>S.A</stp>
        <stp>PerCentNetLastTrade</stp>
        <stp/>
        <stp>T</stp>
        <tr r="E2" s="1"/>
      </tp>
      <tp t="s">
        <v/>
        <stp/>
        <stp>ContractData</stp>
        <stp>S.O</stp>
        <stp>PerCentNetLastTrade</stp>
        <stp/>
        <stp>T</stp>
        <tr r="E347" s="1"/>
      </tp>
      <tp t="s">
        <v/>
        <stp/>
        <stp>ContractData</stp>
        <stp>S.L</stp>
        <stp>PerCentNetLastTrade</stp>
        <stp/>
        <stp>T</stp>
        <tr r="E277" s="1"/>
      </tp>
      <tp t="s">
        <v/>
        <stp/>
        <stp>ContractData</stp>
        <stp>S.J</stp>
        <stp>PerCentNetLastTrade</stp>
        <stp/>
        <stp>T</stp>
        <tr r="E258" s="1"/>
      </tp>
      <tp t="s">
        <v/>
        <stp/>
        <stp>ContractData</stp>
        <stp>S.V</stp>
        <stp>PerCentNetLastTrade</stp>
        <stp/>
        <stp>T</stp>
        <tr r="E465" s="1"/>
      </tp>
      <tp t="s">
        <v/>
        <stp/>
        <stp>ContractData</stp>
        <stp>S.T</stp>
        <stp>PerCentNetLastTrade</stp>
        <stp/>
        <stp>T</stp>
        <tr r="E429" s="1"/>
      </tp>
      <tp t="s">
        <v/>
        <stp/>
        <stp>ContractData</stp>
        <stp>S.Q</stp>
        <stp>PerCentNetLastTrade</stp>
        <stp/>
        <stp>T</stp>
        <tr r="E386" s="1"/>
      </tp>
      <tp t="s">
        <v/>
        <stp/>
        <stp>ContractData</stp>
        <stp>S.P</stp>
        <stp>PerCentNetLastTrade</stp>
        <stp/>
        <stp>T</stp>
        <tr r="E356" s="1"/>
      </tp>
      <tp>
        <v>1568.0029999999999</v>
        <stp/>
        <stp>ContractData</stp>
        <stp>S.SBAC</stp>
        <stp>T_CVol</stp>
        <stp/>
        <stp>T</stp>
        <tr r="N403" s="1"/>
      </tp>
      <tp>
        <v>0</v>
        <stp/>
        <stp>ContractData</stp>
        <stp>S.OTIS</stp>
        <stp>NetLastTrade</stp>
        <stp/>
        <stp>T</stp>
        <tr r="D354" s="1"/>
      </tp>
      <tp t="s">
        <v/>
        <stp/>
        <stp>ContractData</stp>
        <stp>S.NFLX</stp>
        <stp>Open</stp>
        <stp/>
        <stp>T</stp>
        <tr r="G332" s="1"/>
      </tp>
      <tp t="s">
        <v/>
        <stp/>
        <stp>ContractData</stp>
        <stp>S.DASH</stp>
        <stp>High</stp>
        <stp/>
        <stp>T</stp>
        <tr r="H129" s="1"/>
      </tp>
      <tp t="s">
        <v/>
        <stp/>
        <stp>ContractData</stp>
        <stp>S.CASY</stp>
        <stp>High</stp>
        <stp/>
        <stp>T</stp>
        <tr r="H77" s="1"/>
      </tp>
      <tp t="s">
        <v/>
        <stp/>
        <stp>ContractData</stp>
        <stp>S.FAST</stp>
        <stp>High</stp>
        <stp/>
        <stp>T</stp>
        <tr r="H180" s="1"/>
      </tp>
      <tp>
        <v>0</v>
        <stp/>
        <stp>ContractData</stp>
        <stp>S.STLD</stp>
        <stp>NetLastTrade</stp>
        <stp/>
        <stp>T</stp>
        <tr r="D419" s="1"/>
      </tp>
      <tp t="s">
        <v/>
        <stp/>
        <stp>ContractData</stp>
        <stp>S.CARR</stp>
        <stp>High</stp>
        <stp/>
        <stp>T</stp>
        <tr r="H76" s="1"/>
      </tp>
      <tp t="s">
        <v/>
        <stp/>
        <stp>ContractData</stp>
        <stp>S.AAPL</stp>
        <stp>High</stp>
        <stp/>
        <stp>T</stp>
        <tr r="H3" s="1"/>
      </tp>
      <tp t="s">
        <v/>
        <stp/>
        <stp>ContractData</stp>
        <stp>S.FFIV</stp>
        <stp>Open</stp>
        <stp/>
        <stp>T</stp>
        <tr r="G187" s="1"/>
      </tp>
      <tp>
        <v>0</v>
        <stp/>
        <stp>ContractData</stp>
        <stp>S.FTNT</stp>
        <stp>NetLastTrade</stp>
        <stp/>
        <stp>T</stp>
        <tr r="D198" s="1"/>
      </tp>
      <tp>
        <v>0</v>
        <stp/>
        <stp>ContractData</stp>
        <stp>S.CTAS</stp>
        <stp>NetLastTrade</stp>
        <stp/>
        <stp>T</stp>
        <tr r="D121" s="1"/>
      </tp>
      <tp>
        <v>0</v>
        <stp/>
        <stp>ContractData</stp>
        <stp>S.NTAP</stp>
        <stp>NetLastTrade</stp>
        <stp/>
        <stp>T</stp>
        <tr r="D339" s="1"/>
      </tp>
      <tp t="s">
        <v/>
        <stp/>
        <stp>StudyData</stp>
        <stp>S.L</stp>
        <stp>PCB</stp>
        <stp>BaseType=Index,Index=1</stp>
        <stp>Close</stp>
        <stp>W</stp>
        <stp>0</stp>
        <stp>all</stp>
        <stp/>
        <stp/>
        <stp/>
        <stp>T</stp>
        <tr r="J277" s="1"/>
      </tp>
      <tp>
        <v>-7.411006094867945</v>
        <stp/>
        <stp>StudyData</stp>
        <stp>S.L</stp>
        <stp>PCB</stp>
        <stp>BaseType=Index,Index=1</stp>
        <stp>Close</stp>
        <stp>Q</stp>
        <stp>0</stp>
        <stp>all</stp>
        <stp/>
        <stp/>
        <stp/>
        <stp>T</stp>
        <tr r="L277" s="1"/>
      </tp>
      <tp>
        <v>-0.4652929446396305</v>
        <stp/>
        <stp>StudyData</stp>
        <stp>S.L</stp>
        <stp>PCB</stp>
        <stp>BaseType=Index,Index=1</stp>
        <stp>Close</stp>
        <stp>A</stp>
        <stp>0</stp>
        <stp>all</stp>
        <stp/>
        <stp/>
        <stp/>
        <stp>T</stp>
        <tr r="M277" s="1"/>
      </tp>
      <tp>
        <v>-3.2043586665435391</v>
        <stp/>
        <stp>StudyData</stp>
        <stp>S.L</stp>
        <stp>PCB</stp>
        <stp>BaseType=Index,Index=1</stp>
        <stp>Close</stp>
        <stp>M</stp>
        <stp>0</stp>
        <stp>all</stp>
        <stp/>
        <stp/>
        <stp/>
        <stp>T</stp>
        <tr r="K277" s="1"/>
      </tp>
      <tp t="s">
        <v/>
        <stp/>
        <stp>ContractData</stp>
        <stp>S.PAYX</stp>
        <stp>High</stp>
        <stp/>
        <stp>T</stp>
        <tr r="H358" s="1"/>
      </tp>
      <tp t="s">
        <v/>
        <stp/>
        <stp>ContractData</stp>
        <stp>S.FANG</stp>
        <stp>High</stp>
        <stp/>
        <stp>T</stp>
        <tr r="H179" s="1"/>
      </tp>
      <tp t="s">
        <v/>
        <stp/>
        <stp>ContractData</stp>
        <stp>S.PANW</stp>
        <stp>High</stp>
        <stp/>
        <stp>T</stp>
        <tr r="H357" s="1"/>
      </tp>
      <tp>
        <v>0</v>
        <stp/>
        <stp>ContractData</stp>
        <stp>S.CTSH</stp>
        <stp>NetLastTrade</stp>
        <stp/>
        <stp>T</stp>
        <tr r="D122" s="1"/>
      </tp>
      <tp t="s">
        <v/>
        <stp/>
        <stp>ContractData</stp>
        <stp>S.BALL</stp>
        <stp>High</stp>
        <stp/>
        <stp>T</stp>
        <tr r="H54" s="1"/>
      </tp>
      <tp>
        <v>0</v>
        <stp/>
        <stp>ContractData</stp>
        <stp>S.NTRS</stp>
        <stp>NetLastTrade</stp>
        <stp/>
        <stp>T</stp>
        <tr r="D340" s="1"/>
      </tp>
      <tp>
        <v>0</v>
        <stp/>
        <stp>ContractData</stp>
        <stp>S.VTRS</stp>
        <stp>NetLastTrade</stp>
        <stp/>
        <stp>T</stp>
        <tr r="D478" s="1"/>
      </tp>
      <tp>
        <v>0</v>
        <stp/>
        <stp>ContractData</stp>
        <stp>S.TTWO</stp>
        <stp>NetLastTrade</stp>
        <stp/>
        <stp>T</stp>
        <tr r="D451" s="1"/>
      </tp>
      <tp>
        <v>0</v>
        <stp/>
        <stp>ContractData</stp>
        <stp>S.CTVA</stp>
        <stp>NetLastTrade</stp>
        <stp/>
        <stp>T</stp>
        <tr r="D123" s="1"/>
      </tp>
      <tp>
        <v>287.25</v>
        <stp/>
        <stp>ContractData</stp>
        <stp>S.VRSN</stp>
        <stp>LastTrade</stp>
        <stp/>
        <stp>T</stp>
        <tr r="C473" s="1"/>
      </tp>
      <tp>
        <v>325.77</v>
        <stp/>
        <stp>ContractData</stp>
        <stp>S.NDSN</stp>
        <stp>LastTrade</stp>
        <stp/>
        <stp>T</stp>
        <tr r="C329" s="1"/>
      </tp>
      <tp>
        <v>57.33</v>
        <stp/>
        <stp>ContractData</stp>
        <stp>S.CTSH</stp>
        <stp>LastTrade</stp>
        <stp/>
        <stp>T</stp>
        <tr r="C122" s="1"/>
      </tp>
      <tp>
        <v>193.36</v>
        <stp/>
        <stp>ContractData</stp>
        <stp>S.DASH</stp>
        <stp>LastTrade</stp>
        <stp/>
        <stp>T</stp>
        <tr r="C129" s="1"/>
      </tp>
      <tp>
        <v>171.12</v>
        <stp/>
        <stp>ContractData</stp>
        <stp>S.MRSH</stp>
        <stp>LastTrade</stp>
        <stp/>
        <stp>T</stp>
        <tr r="C318" s="1"/>
      </tp>
      <tp>
        <v>169.21</v>
        <stp/>
        <stp>ContractData</stp>
        <stp>S.VRSK</stp>
        <stp>LastTrade</stp>
        <stp/>
        <stp>T</stp>
        <tr r="C472" s="1"/>
      </tp>
      <tp>
        <v>209.4</v>
        <stp/>
        <stp>ContractData</stp>
        <stp>S.ADSK</stp>
        <stp>LastTrade</stp>
        <stp/>
        <stp>T</stp>
        <tr r="C13" s="1"/>
      </tp>
      <tp>
        <v>28.490000000000002</v>
        <stp/>
        <stp>ContractData</stp>
        <stp>S.NWSA</stp>
        <stp>LastTrade</stp>
        <stp/>
        <stp>T</stp>
        <tr r="C345" s="1"/>
      </tp>
      <tp>
        <v>598.46</v>
        <stp/>
        <stp>ContractData</stp>
        <stp>S.CASY</stp>
        <stp>LastTrade</stp>
        <stp/>
        <stp>T</stp>
        <tr r="C77" s="1"/>
      </tp>
      <tp>
        <v>236.12</v>
        <stp/>
        <stp>ContractData</stp>
        <stp>S.ROST</stp>
        <stp>LastTrade</stp>
        <stp/>
        <stp>T</stp>
        <tr r="C399" s="1"/>
      </tp>
      <tp>
        <v>922.76</v>
        <stp/>
        <stp>ContractData</stp>
        <stp>S.COST</stp>
        <stp>LastTrade</stp>
        <stp/>
        <stp>T</stp>
        <tr r="C110" s="1"/>
      </tp>
      <tp>
        <v>50.43</v>
        <stp/>
        <stp>ContractData</stp>
        <stp>S.FAST</stp>
        <stp>LastTrade</stp>
        <stp/>
        <stp>T</stp>
        <tr r="C180" s="1"/>
      </tp>
      <tp>
        <v>43.11</v>
        <stp/>
        <stp>ContractData</stp>
        <stp>S.MNST</stp>
        <stp>LastTrade</stp>
        <stp/>
        <stp>T</stp>
        <tr r="C311" s="1"/>
      </tp>
      <tp>
        <v>46.480000000000004</v>
        <stp/>
        <stp>ContractData</stp>
        <stp>S.FISV</stp>
        <stp>LastTrade</stp>
        <stp/>
        <stp>T</stp>
        <tr r="C190" s="1"/>
      </tp>
      <tp t="s">
        <v/>
        <stp/>
        <stp>ContractData</stp>
        <stp>S.LEN</stp>
        <stp>Open</stp>
        <stp/>
        <stp>T</stp>
        <tr r="G279" s="1"/>
      </tp>
      <tp t="s">
        <v/>
        <stp/>
        <stp>ContractData</stp>
        <stp>S.LLY</stp>
        <stp>Open</stp>
        <stp/>
        <stp>T</stp>
        <tr r="G285" s="1"/>
      </tp>
      <tp t="s">
        <v/>
        <stp/>
        <stp>ContractData</stp>
        <stp>S.LMT</stp>
        <stp>Open</stp>
        <stp/>
        <stp>T</stp>
        <tr r="G286" s="1"/>
      </tp>
      <tp t="s">
        <v/>
        <stp/>
        <stp>ContractData</stp>
        <stp>S.LNT</stp>
        <stp>Open</stp>
        <stp/>
        <stp>T</stp>
        <tr r="G287" s="1"/>
      </tp>
      <tp t="s">
        <v/>
        <stp/>
        <stp>ContractData</stp>
        <stp>S.LOW</stp>
        <stp>Open</stp>
        <stp/>
        <stp>T</stp>
        <tr r="G288" s="1"/>
      </tp>
      <tp t="s">
        <v/>
        <stp/>
        <stp>ContractData</stp>
        <stp>S.LHX</stp>
        <stp>Open</stp>
        <stp/>
        <stp>T</stp>
        <tr r="G281" s="1"/>
      </tp>
      <tp t="s">
        <v/>
        <stp/>
        <stp>ContractData</stp>
        <stp>S.LIN</stp>
        <stp>Open</stp>
        <stp/>
        <stp>T</stp>
        <tr r="G283" s="1"/>
      </tp>
      <tp t="s">
        <v/>
        <stp/>
        <stp>ContractData</stp>
        <stp>S.LII</stp>
        <stp>Open</stp>
        <stp/>
        <stp>T</stp>
        <tr r="G282" s="1"/>
      </tp>
      <tp t="s">
        <v/>
        <stp/>
        <stp>ContractData</stp>
        <stp>S.KMI</stp>
        <stp>High</stp>
        <stp/>
        <stp>T</stp>
        <tr r="H273" s="1"/>
      </tp>
      <tp t="s">
        <v/>
        <stp/>
        <stp>ContractData</stp>
        <stp>S.KMB</stp>
        <stp>High</stp>
        <stp/>
        <stp>T</stp>
        <tr r="H272" s="1"/>
      </tp>
      <tp t="s">
        <v/>
        <stp/>
        <stp>ContractData</stp>
        <stp>S.LUV</stp>
        <stp>Open</stp>
        <stp/>
        <stp>T</stp>
        <tr r="G291" s="1"/>
      </tp>
      <tp t="s">
        <v/>
        <stp/>
        <stp>ContractData</stp>
        <stp>S.LVS</stp>
        <stp>Open</stp>
        <stp/>
        <stp>T</stp>
        <tr r="G292" s="1"/>
      </tp>
      <tp t="s">
        <v/>
        <stp/>
        <stp>ContractData</stp>
        <stp>S.KIM</stp>
        <stp>High</stp>
        <stp/>
        <stp>T</stp>
        <tr r="H269" s="1"/>
      </tp>
      <tp t="s">
        <v/>
        <stp/>
        <stp>ContractData</stp>
        <stp>S.KHC</stp>
        <stp>High</stp>
        <stp/>
        <stp>T</stp>
        <tr r="H268" s="1"/>
      </tp>
      <tp t="s">
        <v/>
        <stp/>
        <stp>ContractData</stp>
        <stp>S.KKR</stp>
        <stp>High</stp>
        <stp/>
        <stp>T</stp>
        <tr r="H270" s="1"/>
      </tp>
      <tp t="s">
        <v/>
        <stp/>
        <stp>ContractData</stp>
        <stp>S.KEY</stp>
        <stp>High</stp>
        <stp/>
        <stp>T</stp>
        <tr r="H266" s="1"/>
      </tp>
      <tp t="s">
        <v/>
        <stp/>
        <stp>ContractData</stp>
        <stp>S.KDP</stp>
        <stp>High</stp>
        <stp/>
        <stp>T</stp>
        <tr r="H265" s="1"/>
      </tp>
      <tp t="s">
        <v/>
        <stp/>
        <stp>ContractData</stp>
        <stp>S.LYB</stp>
        <stp>Open</stp>
        <stp/>
        <stp>T</stp>
        <tr r="G293" s="1"/>
      </tp>
      <tp t="s">
        <v/>
        <stp/>
        <stp>ContractData</stp>
        <stp>S.LYV</stp>
        <stp>Open</stp>
        <stp/>
        <stp>T</stp>
        <tr r="G294" s="1"/>
      </tp>
      <tp>
        <v>1749.0021999999999</v>
        <stp/>
        <stp>ContractData</stp>
        <stp>S.HUBB</stp>
        <stp>T_CVol</stp>
        <stp/>
        <stp>T</stp>
        <tr r="N236" s="1"/>
      </tp>
      <tp>
        <v>5605.4935109999997</v>
        <stp/>
        <stp>ContractData</stp>
        <stp>S.FITB</stp>
        <stp>T_CVol</stp>
        <stp/>
        <stp>T</stp>
        <tr r="N191" s="1"/>
      </tp>
      <tp>
        <v>11802.058993000001</v>
        <stp/>
        <stp>ContractData</stp>
        <stp>S.ABNB</stp>
        <stp>T_CVol</stp>
        <stp/>
        <stp>T</stp>
        <tr r="N5" s="1"/>
      </tp>
      <tp>
        <v>878.86199999999997</v>
        <stp/>
        <stp>ContractData</stp>
        <stp>S.LH</stp>
        <stp>T_CVol</stp>
        <stp/>
        <stp>T</stp>
        <tr r="N280" s="1"/>
      </tp>
      <tp>
        <v>63.641880999999998</v>
        <stp/>
        <stp>ContractData</stp>
        <stp>S.PH</stp>
        <stp>T_CVol</stp>
        <stp/>
        <stp>T</stp>
        <tr r="N367" s="1"/>
      </tp>
      <tp>
        <v>9409.4250690000008</v>
        <stp/>
        <stp>ContractData</stp>
        <stp>S.BRKB</stp>
        <stp>T_CVol</stp>
        <stp/>
        <stp>T</stp>
        <tr r="N69" s="1"/>
      </tp>
      <tp>
        <v>259.70510300000001</v>
        <stp/>
        <stp>ContractData</stp>
        <stp>S.BIIB</stp>
        <stp>T_CVol</stp>
        <stp/>
        <stp>T</stp>
        <tr r="N62" s="1"/>
      </tp>
      <tp>
        <v>80.037028000000007</v>
        <stp/>
        <stp>ContractData</stp>
        <stp>S.TRMB</stp>
        <stp>T_CVol</stp>
        <stp/>
        <stp>T</stp>
        <tr r="N444" s="1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volatileDependencies" Target="volatileDependencies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42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6FDB2EB-1E86-4529-8D2A-0C03B15D3145}">
  <we:reference id="wa104099688" version="1.7.0.0" store="en-US" storeType="OMEX"/>
  <we:alternateReferences>
    <we:reference id="WA104099688" version="1.7.0.0" store="WA104099688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BBDC4-CFDD-49C7-B074-3E1659141C2E}">
  <dimension ref="B2:W47"/>
  <sheetViews>
    <sheetView showGridLines="0" showRowColHeaders="0" tabSelected="1" workbookViewId="0">
      <selection activeCell="C50" sqref="C50"/>
    </sheetView>
  </sheetViews>
  <sheetFormatPr defaultRowHeight="16.5" x14ac:dyDescent="0.3"/>
  <cols>
    <col min="1" max="1" width="3.125" customWidth="1"/>
    <col min="2" max="2" width="8.875" bestFit="1" customWidth="1"/>
    <col min="3" max="3" width="32.375" bestFit="1" customWidth="1"/>
    <col min="4" max="10" width="8.875" customWidth="1"/>
    <col min="12" max="12" width="8" bestFit="1" customWidth="1"/>
    <col min="13" max="13" width="25" bestFit="1" customWidth="1"/>
    <col min="14" max="20" width="8.875" customWidth="1"/>
  </cols>
  <sheetData>
    <row r="2" spans="2:23" x14ac:dyDescent="0.3">
      <c r="B2" s="12" t="s">
        <v>528</v>
      </c>
      <c r="C2" s="12"/>
      <c r="D2" s="12"/>
      <c r="E2" s="12"/>
      <c r="F2" s="12"/>
      <c r="G2" s="12"/>
      <c r="H2" s="12"/>
      <c r="I2" s="12"/>
      <c r="J2" s="12"/>
      <c r="L2" s="12" t="s">
        <v>530</v>
      </c>
      <c r="M2" s="12"/>
      <c r="N2" s="12"/>
      <c r="O2" s="12"/>
      <c r="P2" s="12"/>
      <c r="Q2" s="12"/>
      <c r="R2" s="12"/>
      <c r="S2" s="12"/>
      <c r="T2" s="12"/>
      <c r="U2" s="11">
        <f>MOD(RTD("cqg.rtd", ,"SystemInfo", "Linetime"),1)</f>
        <v>0.29399305555125466</v>
      </c>
      <c r="V2" s="11"/>
      <c r="W2" s="11"/>
    </row>
    <row r="3" spans="2:23" x14ac:dyDescent="0.3">
      <c r="B3" s="13" t="s">
        <v>0</v>
      </c>
      <c r="C3" s="13" t="s">
        <v>525</v>
      </c>
      <c r="D3" s="13" t="s">
        <v>524</v>
      </c>
      <c r="E3" s="13" t="s">
        <v>3</v>
      </c>
      <c r="F3" s="13" t="s">
        <v>4</v>
      </c>
      <c r="G3" s="13" t="s">
        <v>521</v>
      </c>
      <c r="H3" s="13" t="s">
        <v>527</v>
      </c>
      <c r="I3" s="13" t="s">
        <v>522</v>
      </c>
      <c r="J3" s="13" t="s">
        <v>523</v>
      </c>
      <c r="K3" s="2"/>
      <c r="L3" s="13" t="s">
        <v>0</v>
      </c>
      <c r="M3" s="13" t="s">
        <v>525</v>
      </c>
      <c r="N3" s="13" t="s">
        <v>524</v>
      </c>
      <c r="O3" s="13" t="s">
        <v>3</v>
      </c>
      <c r="P3" s="13" t="s">
        <v>4</v>
      </c>
      <c r="Q3" s="13" t="s">
        <v>527</v>
      </c>
      <c r="R3" s="13" t="s">
        <v>522</v>
      </c>
      <c r="S3" s="17" t="s">
        <v>523</v>
      </c>
      <c r="T3" s="13" t="s">
        <v>521</v>
      </c>
      <c r="U3" s="11"/>
      <c r="V3" s="11"/>
      <c r="W3" s="11"/>
    </row>
    <row r="4" spans="2:23" x14ac:dyDescent="0.3">
      <c r="B4" s="14" t="str" cm="1">
        <f t="array" ref="B4:B23">_xlfn.CHOOSECOLS(_xlfn.TAKE(_xlfn.SORTBY(Data!A2:F504,Data!F2:F504,-1),20),1)</f>
        <v>S.A</v>
      </c>
      <c r="C4" s="14" t="str">
        <f>VLOOKUP(B4,Data!$A$2:$E$504,2,FALSE)</f>
        <v>Agilent Technologies</v>
      </c>
      <c r="D4" s="15">
        <f>VLOOKUP(B4,Data!$A$2:$E$504,3,FALSE)</f>
        <v>172.79</v>
      </c>
      <c r="E4" s="15">
        <f>VLOOKUP(B4,Data!$A$2:$E$504,4,FALSE)</f>
        <v>0</v>
      </c>
      <c r="F4" s="16" t="str">
        <f>VLOOKUP(B4,Data!$A$2:$E$504,5,FALSE)</f>
        <v/>
      </c>
      <c r="G4" s="16" t="str" cm="1">
        <f t="array" ref="G4:G23">_xlfn.CHOOSECOLS(_xlfn.TAKE(_xlfn.SORTBY(Data!A2:F504,Data!F2:F504,-1),20),6)</f>
        <v/>
      </c>
      <c r="H4" s="16">
        <f>VLOOKUP(Display!B4,Data!$A$2:$O$504,15,FALSE)</f>
        <v>8.9659049893608806E-5</v>
      </c>
      <c r="I4" s="16">
        <f>VLOOKUP(Display!B4,Data!$A$2:$P$504,16,FALSE)</f>
        <v>0</v>
      </c>
      <c r="J4" s="15">
        <f>VLOOKUP(Display!B4,Data!$A$2:$S$504,19,FALSE)</f>
        <v>1.8530144532602595</v>
      </c>
      <c r="L4" s="14" t="str" cm="1">
        <f t="array" ref="L4:L23">_xlfn.CHOOSECOLS(_xlfn.TAKE(_xlfn.SORTBY(Data!A2:O504,Data!O2:O504,-1),20),1)</f>
        <v>S.CPT</v>
      </c>
      <c r="M4" s="14" t="str">
        <f>VLOOKUP(L4,Data!$A$2:$E$504,2,FALSE)</f>
        <v>Camden Property Trust</v>
      </c>
      <c r="N4" s="14">
        <f>VLOOKUP(L4,Data!$A$2:$E$504,3,FALSE)</f>
        <v>98.12</v>
      </c>
      <c r="O4" s="14">
        <f>VLOOKUP(L4,Data!$A$2:$E$504,4,FALSE)</f>
        <v>0</v>
      </c>
      <c r="P4" s="16" t="str">
        <f>VLOOKUP(L4,Data!$A$2:$E$504,5,FALSE)</f>
        <v/>
      </c>
      <c r="Q4" s="16" t="str">
        <f>VLOOKUP(L4,Data!$A$2:$O$504,15,FALSE)</f>
        <v/>
      </c>
      <c r="R4" s="16">
        <f>VLOOKUP(Display!L4,Data!$A$2:$P$504,16,FALSE)</f>
        <v>0</v>
      </c>
      <c r="S4" s="15">
        <f>VLOOKUP(Display!L4,Data!$A$2:$S$504,19,FALSE)</f>
        <v>-1.326204058330779</v>
      </c>
      <c r="T4" s="16" t="str">
        <f>VLOOKUP(Display!L4,Data!$A$2:$S$504,6,FALSE)</f>
        <v/>
      </c>
    </row>
    <row r="5" spans="2:23" x14ac:dyDescent="0.3">
      <c r="B5" s="14" t="str">
        <v>S.AAPL</v>
      </c>
      <c r="C5" s="14" t="str">
        <f>VLOOKUP(B5,Data!$A$2:$E$504,2,FALSE)</f>
        <v>Apple Inc.</v>
      </c>
      <c r="D5" s="15">
        <f>VLOOKUP(B5,Data!$A$2:$E$504,3,FALSE)</f>
        <v>341.07</v>
      </c>
      <c r="E5" s="15">
        <f>VLOOKUP(B5,Data!$A$2:$E$504,4,FALSE)</f>
        <v>0</v>
      </c>
      <c r="F5" s="16" t="str">
        <f>VLOOKUP(B5,Data!$A$2:$E$504,5,FALSE)</f>
        <v/>
      </c>
      <c r="G5" s="16" t="str">
        <v/>
      </c>
      <c r="H5" s="16">
        <f>VLOOKUP(Display!B5,Data!$A$2:$O$504,15,FALSE)</f>
        <v>4.7496074432072872E-3</v>
      </c>
      <c r="I5" s="16">
        <f>VLOOKUP(Display!B5,Data!$A$2:$P$504,16,FALSE)</f>
        <v>0</v>
      </c>
      <c r="J5" s="15">
        <f>VLOOKUP(Display!B5,Data!$A$2:$S$504,19,FALSE)</f>
        <v>1.3323170418076784</v>
      </c>
      <c r="L5" s="14" t="str">
        <v>S.NDSN</v>
      </c>
      <c r="M5" s="14" t="str">
        <f>VLOOKUP(L5,Data!$A$2:$E$504,2,FALSE)</f>
        <v>Nordson Corporation</v>
      </c>
      <c r="N5" s="14">
        <f>VLOOKUP(L5,Data!$A$2:$E$504,3,FALSE)</f>
        <v>325.77</v>
      </c>
      <c r="O5" s="14">
        <f>VLOOKUP(L5,Data!$A$2:$E$504,4,FALSE)</f>
        <v>0</v>
      </c>
      <c r="P5" s="16" t="str">
        <f>VLOOKUP(L5,Data!$A$2:$E$504,5,FALSE)</f>
        <v/>
      </c>
      <c r="Q5" s="16" t="str">
        <f>VLOOKUP(L5,Data!$A$2:$O$504,15,FALSE)</f>
        <v/>
      </c>
      <c r="R5" s="16">
        <f>VLOOKUP(Display!L5,Data!$A$2:$P$504,16,FALSE)</f>
        <v>0</v>
      </c>
      <c r="S5" s="15">
        <f>VLOOKUP(Display!L5,Data!$A$2:$S$504,19,FALSE)</f>
        <v>1.6416201041134506</v>
      </c>
      <c r="T5" s="16" t="str">
        <f>VLOOKUP(Display!L5,Data!$A$2:$S$504,6,FALSE)</f>
        <v/>
      </c>
    </row>
    <row r="6" spans="2:23" x14ac:dyDescent="0.3">
      <c r="B6" s="14" t="str">
        <v>S.ABBV</v>
      </c>
      <c r="C6" s="14" t="str">
        <f>VLOOKUP(B6,Data!$A$2:$E$504,2,FALSE)</f>
        <v>Abbvie Inc.</v>
      </c>
      <c r="D6" s="15">
        <f>VLOOKUP(B6,Data!$A$2:$E$504,3,FALSE)</f>
        <v>264.34000000000003</v>
      </c>
      <c r="E6" s="15">
        <f>VLOOKUP(B6,Data!$A$2:$E$504,4,FALSE)</f>
        <v>0</v>
      </c>
      <c r="F6" s="16" t="str">
        <f>VLOOKUP(B6,Data!$A$2:$E$504,5,FALSE)</f>
        <v/>
      </c>
      <c r="G6" s="16" t="str">
        <v/>
      </c>
      <c r="H6" s="16">
        <f>VLOOKUP(Display!B6,Data!$A$2:$O$504,15,FALSE)</f>
        <v>4.799141976235974E-4</v>
      </c>
      <c r="I6" s="16">
        <f>VLOOKUP(Display!B6,Data!$A$2:$P$504,16,FALSE)</f>
        <v>0</v>
      </c>
      <c r="J6" s="15">
        <f>VLOOKUP(Display!B6,Data!$A$2:$S$504,19,FALSE)</f>
        <v>0.85168105401563421</v>
      </c>
      <c r="L6" s="14" t="str">
        <v>S.NVR</v>
      </c>
      <c r="M6" s="14" t="str">
        <f>VLOOKUP(L6,Data!$A$2:$E$504,2,FALSE)</f>
        <v>Nvr Inc</v>
      </c>
      <c r="N6" s="14">
        <f>VLOOKUP(L6,Data!$A$2:$E$504,3,FALSE)</f>
        <v>6297.6</v>
      </c>
      <c r="O6" s="14">
        <f>VLOOKUP(L6,Data!$A$2:$E$504,4,FALSE)</f>
        <v>0</v>
      </c>
      <c r="P6" s="16" t="str">
        <f>VLOOKUP(L6,Data!$A$2:$E$504,5,FALSE)</f>
        <v/>
      </c>
      <c r="Q6" s="16" t="str">
        <f>VLOOKUP(L6,Data!$A$2:$O$504,15,FALSE)</f>
        <v/>
      </c>
      <c r="R6" s="16">
        <f>VLOOKUP(Display!L6,Data!$A$2:$P$504,16,FALSE)</f>
        <v>0</v>
      </c>
      <c r="S6" s="15">
        <f>VLOOKUP(Display!L6,Data!$A$2:$S$504,19,FALSE)</f>
        <v>0.57014116536949877</v>
      </c>
      <c r="T6" s="16" t="str">
        <f>VLOOKUP(Display!L6,Data!$A$2:$S$504,6,FALSE)</f>
        <v/>
      </c>
    </row>
    <row r="7" spans="2:23" x14ac:dyDescent="0.3">
      <c r="B7" s="14" t="str">
        <v>S.ABNB</v>
      </c>
      <c r="C7" s="14" t="str">
        <f>VLOOKUP(B7,Data!$A$2:$E$504,2,FALSE)</f>
        <v>Airbnb, Inc. Class A</v>
      </c>
      <c r="D7" s="15">
        <f>VLOOKUP(B7,Data!$A$2:$E$504,3,FALSE)</f>
        <v>157.47</v>
      </c>
      <c r="E7" s="15">
        <f>VLOOKUP(B7,Data!$A$2:$E$504,4,FALSE)</f>
        <v>0</v>
      </c>
      <c r="F7" s="16" t="str">
        <f>VLOOKUP(B7,Data!$A$2:$E$504,5,FALSE)</f>
        <v/>
      </c>
      <c r="G7" s="16" t="str">
        <v/>
      </c>
      <c r="H7" s="16">
        <f>VLOOKUP(Display!B7,Data!$A$2:$O$504,15,FALSE)</f>
        <v>2.2697065608338462E-3</v>
      </c>
      <c r="I7" s="16">
        <f>VLOOKUP(Display!B7,Data!$A$2:$P$504,16,FALSE)</f>
        <v>0</v>
      </c>
      <c r="J7" s="15">
        <f>VLOOKUP(Display!B7,Data!$A$2:$S$504,19,FALSE)</f>
        <v>-1.1563593750049692</v>
      </c>
      <c r="L7" s="14" t="str">
        <v>S.PNW</v>
      </c>
      <c r="M7" s="14" t="str">
        <f>VLOOKUP(L7,Data!$A$2:$E$504,2,FALSE)</f>
        <v>Pinnacle West Captl Corp</v>
      </c>
      <c r="N7" s="14">
        <f>VLOOKUP(L7,Data!$A$2:$E$504,3,FALSE)</f>
        <v>91.74</v>
      </c>
      <c r="O7" s="14">
        <f>VLOOKUP(L7,Data!$A$2:$E$504,4,FALSE)</f>
        <v>0</v>
      </c>
      <c r="P7" s="16" t="str">
        <f>VLOOKUP(L7,Data!$A$2:$E$504,5,FALSE)</f>
        <v/>
      </c>
      <c r="Q7" s="16" t="str">
        <f>VLOOKUP(L7,Data!$A$2:$O$504,15,FALSE)</f>
        <v/>
      </c>
      <c r="R7" s="16">
        <f>VLOOKUP(Display!L7,Data!$A$2:$P$504,16,FALSE)</f>
        <v>0</v>
      </c>
      <c r="S7" s="15">
        <f>VLOOKUP(Display!L7,Data!$A$2:$S$504,19,FALSE)</f>
        <v>-1.5670266733111462</v>
      </c>
      <c r="T7" s="16" t="str">
        <f>VLOOKUP(Display!L7,Data!$A$2:$S$504,6,FALSE)</f>
        <v/>
      </c>
    </row>
    <row r="8" spans="2:23" x14ac:dyDescent="0.3">
      <c r="B8" s="14" t="str">
        <v>S.ABT</v>
      </c>
      <c r="C8" s="14" t="str">
        <f>VLOOKUP(B8,Data!$A$2:$E$504,2,FALSE)</f>
        <v>Abbott Laboratories</v>
      </c>
      <c r="D8" s="15">
        <f>VLOOKUP(B8,Data!$A$2:$E$504,3,FALSE)</f>
        <v>101.29</v>
      </c>
      <c r="E8" s="15">
        <f>VLOOKUP(B8,Data!$A$2:$E$504,4,FALSE)</f>
        <v>0</v>
      </c>
      <c r="F8" s="16" t="str">
        <f>VLOOKUP(B8,Data!$A$2:$E$504,5,FALSE)</f>
        <v/>
      </c>
      <c r="G8" s="16" t="str">
        <v/>
      </c>
      <c r="H8" s="16">
        <f>VLOOKUP(Display!B8,Data!$A$2:$O$504,15,FALSE)</f>
        <v>2.5403787269434174E-4</v>
      </c>
      <c r="I8" s="16">
        <f>VLOOKUP(Display!B8,Data!$A$2:$P$504,16,FALSE)</f>
        <v>0</v>
      </c>
      <c r="J8" s="15">
        <f>VLOOKUP(Display!B8,Data!$A$2:$S$504,19,FALSE)</f>
        <v>-1.0255242769836963</v>
      </c>
      <c r="L8" s="14" t="str">
        <v>S.COIN</v>
      </c>
      <c r="M8" s="14" t="str">
        <f>VLOOKUP(L8,Data!$A$2:$E$504,2,FALSE)</f>
        <v>Coinbase Glb Cl A Cm</v>
      </c>
      <c r="N8" s="14">
        <f>VLOOKUP(L8,Data!$A$2:$E$504,3,FALSE)</f>
        <v>195.11</v>
      </c>
      <c r="O8" s="14">
        <f>VLOOKUP(L8,Data!$A$2:$E$504,4,FALSE)</f>
        <v>0</v>
      </c>
      <c r="P8" s="16" t="str">
        <f>VLOOKUP(L8,Data!$A$2:$E$504,5,FALSE)</f>
        <v/>
      </c>
      <c r="Q8" s="16">
        <f>VLOOKUP(L8,Data!$A$2:$O$504,15,FALSE)</f>
        <v>4.0123675260814187E-2</v>
      </c>
      <c r="R8" s="16">
        <f>VLOOKUP(Display!L8,Data!$A$2:$P$504,16,FALSE)</f>
        <v>0</v>
      </c>
      <c r="S8" s="15">
        <f>VLOOKUP(Display!L8,Data!$A$2:$S$504,19,FALSE)</f>
        <v>0.91595958425885848</v>
      </c>
      <c r="T8" s="16" t="str">
        <f>VLOOKUP(Display!L8,Data!$A$2:$S$504,6,FALSE)</f>
        <v/>
      </c>
    </row>
    <row r="9" spans="2:23" x14ac:dyDescent="0.3">
      <c r="B9" s="14" t="str">
        <v>S.ACGL</v>
      </c>
      <c r="C9" s="14" t="str">
        <f>VLOOKUP(B9,Data!$A$2:$E$504,2,FALSE)</f>
        <v>Arch Capital Grp Ltd</v>
      </c>
      <c r="D9" s="15">
        <f>VLOOKUP(B9,Data!$A$2:$E$504,3,FALSE)</f>
        <v>94.66</v>
      </c>
      <c r="E9" s="15">
        <f>VLOOKUP(B9,Data!$A$2:$E$504,4,FALSE)</f>
        <v>0</v>
      </c>
      <c r="F9" s="16" t="str">
        <f>VLOOKUP(B9,Data!$A$2:$E$504,5,FALSE)</f>
        <v/>
      </c>
      <c r="G9" s="16" t="str">
        <v/>
      </c>
      <c r="H9" s="16">
        <f>VLOOKUP(Display!B9,Data!$A$2:$O$504,15,FALSE)</f>
        <v>1.3335150516515971E-4</v>
      </c>
      <c r="I9" s="16">
        <f>VLOOKUP(Display!B9,Data!$A$2:$P$504,16,FALSE)</f>
        <v>0</v>
      </c>
      <c r="J9" s="15">
        <f>VLOOKUP(Display!B9,Data!$A$2:$S$504,19,FALSE)</f>
        <v>-1.4169803094713831</v>
      </c>
      <c r="L9" s="14" t="str">
        <v>S.NVDA</v>
      </c>
      <c r="M9" s="14" t="str">
        <f>VLOOKUP(L9,Data!$A$2:$E$504,2,FALSE)</f>
        <v>Nvidia Corporation</v>
      </c>
      <c r="N9" s="14">
        <f>VLOOKUP(L9,Data!$A$2:$E$504,3,FALSE)</f>
        <v>225.07</v>
      </c>
      <c r="O9" s="14">
        <f>VLOOKUP(L9,Data!$A$2:$E$504,4,FALSE)</f>
        <v>0</v>
      </c>
      <c r="P9" s="16" t="str">
        <f>VLOOKUP(L9,Data!$A$2:$E$504,5,FALSE)</f>
        <v/>
      </c>
      <c r="Q9" s="16">
        <f>VLOOKUP(L9,Data!$A$2:$O$504,15,FALSE)</f>
        <v>3.5464214979547035E-2</v>
      </c>
      <c r="R9" s="16">
        <f>VLOOKUP(Display!L9,Data!$A$2:$P$504,16,FALSE)</f>
        <v>0</v>
      </c>
      <c r="S9" s="15">
        <f>VLOOKUP(Display!L9,Data!$A$2:$S$504,19,FALSE)</f>
        <v>0.58675242233940528</v>
      </c>
      <c r="T9" s="16" t="str">
        <f>VLOOKUP(Display!L9,Data!$A$2:$S$504,6,FALSE)</f>
        <v/>
      </c>
    </row>
    <row r="10" spans="2:23" x14ac:dyDescent="0.3">
      <c r="B10" s="14" t="str">
        <v>S.ACN</v>
      </c>
      <c r="C10" s="14" t="str">
        <f>VLOOKUP(B10,Data!$A$2:$E$504,2,FALSE)</f>
        <v>Accenture Plc Ireland</v>
      </c>
      <c r="D10" s="15">
        <f>VLOOKUP(B10,Data!$A$2:$E$504,3,FALSE)</f>
        <v>176.11</v>
      </c>
      <c r="E10" s="15">
        <f>VLOOKUP(B10,Data!$A$2:$E$504,4,FALSE)</f>
        <v>0</v>
      </c>
      <c r="F10" s="16" t="str">
        <f>VLOOKUP(B10,Data!$A$2:$E$504,5,FALSE)</f>
        <v/>
      </c>
      <c r="G10" s="16" t="str">
        <v/>
      </c>
      <c r="H10" s="16">
        <f>VLOOKUP(Display!B10,Data!$A$2:$O$504,15,FALSE)</f>
        <v>1.4574777935505629E-3</v>
      </c>
      <c r="I10" s="16">
        <f>VLOOKUP(Display!B10,Data!$A$2:$P$504,16,FALSE)</f>
        <v>0</v>
      </c>
      <c r="J10" s="15">
        <f>VLOOKUP(Display!B10,Data!$A$2:$S$504,19,FALSE)</f>
        <v>-1.475638179377696</v>
      </c>
      <c r="L10" s="14" t="str">
        <v>S.RCL</v>
      </c>
      <c r="M10" s="14" t="str">
        <f>VLOOKUP(L10,Data!$A$2:$E$504,2,FALSE)</f>
        <v>Royal Caribbean Group</v>
      </c>
      <c r="N10" s="14">
        <f>VLOOKUP(L10,Data!$A$2:$E$504,3,FALSE)</f>
        <v>242.70000000000002</v>
      </c>
      <c r="O10" s="14">
        <f>VLOOKUP(L10,Data!$A$2:$E$504,4,FALSE)</f>
        <v>0</v>
      </c>
      <c r="P10" s="16" t="str">
        <f>VLOOKUP(L10,Data!$A$2:$E$504,5,FALSE)</f>
        <v/>
      </c>
      <c r="Q10" s="16">
        <f>VLOOKUP(L10,Data!$A$2:$O$504,15,FALSE)</f>
        <v>3.3962183077341786E-2</v>
      </c>
      <c r="R10" s="16">
        <f>VLOOKUP(Display!L10,Data!$A$2:$P$504,16,FALSE)</f>
        <v>0</v>
      </c>
      <c r="S10" s="15">
        <f>VLOOKUP(Display!L10,Data!$A$2:$S$504,19,FALSE)</f>
        <v>-0.97968019189538447</v>
      </c>
      <c r="T10" s="16" t="str">
        <f>VLOOKUP(Display!L10,Data!$A$2:$S$504,6,FALSE)</f>
        <v/>
      </c>
    </row>
    <row r="11" spans="2:23" x14ac:dyDescent="0.3">
      <c r="B11" s="14" t="str">
        <v>S.ADBE</v>
      </c>
      <c r="C11" s="14" t="str">
        <f>VLOOKUP(B11,Data!$A$2:$E$504,2,FALSE)</f>
        <v>Adobe Inc.</v>
      </c>
      <c r="D11" s="15">
        <f>VLOOKUP(B11,Data!$A$2:$E$504,3,FALSE)</f>
        <v>235.47</v>
      </c>
      <c r="E11" s="15">
        <f>VLOOKUP(B11,Data!$A$2:$E$504,4,FALSE)</f>
        <v>0</v>
      </c>
      <c r="F11" s="16" t="str">
        <f>VLOOKUP(B11,Data!$A$2:$E$504,5,FALSE)</f>
        <v/>
      </c>
      <c r="G11" s="16" t="str">
        <v/>
      </c>
      <c r="H11" s="16">
        <f>VLOOKUP(Display!B11,Data!$A$2:$O$504,15,FALSE)</f>
        <v>4.6977434218241241E-3</v>
      </c>
      <c r="I11" s="16">
        <f>VLOOKUP(Display!B11,Data!$A$2:$P$504,16,FALSE)</f>
        <v>0</v>
      </c>
      <c r="J11" s="15">
        <f>VLOOKUP(Display!B11,Data!$A$2:$S$504,19,FALSE)</f>
        <v>-1.270420893071577</v>
      </c>
      <c r="L11" s="14" t="str">
        <v>S.BA</v>
      </c>
      <c r="M11" s="14" t="str">
        <f>VLOOKUP(L11,Data!$A$2:$E$504,2,FALSE)</f>
        <v>Boeing Company</v>
      </c>
      <c r="N11" s="14">
        <f>VLOOKUP(L11,Data!$A$2:$E$504,3,FALSE)</f>
        <v>198.07</v>
      </c>
      <c r="O11" s="14">
        <f>VLOOKUP(L11,Data!$A$2:$E$504,4,FALSE)</f>
        <v>0</v>
      </c>
      <c r="P11" s="16" t="str">
        <f>VLOOKUP(L11,Data!$A$2:$E$504,5,FALSE)</f>
        <v/>
      </c>
      <c r="Q11" s="16">
        <f>VLOOKUP(L11,Data!$A$2:$O$504,15,FALSE)</f>
        <v>3.1920864336160551E-2</v>
      </c>
      <c r="R11" s="16">
        <f>VLOOKUP(Display!L11,Data!$A$2:$P$504,16,FALSE)</f>
        <v>0</v>
      </c>
      <c r="S11" s="15">
        <f>VLOOKUP(Display!L11,Data!$A$2:$S$504,19,FALSE)</f>
        <v>-1.2015059554418859</v>
      </c>
      <c r="T11" s="16" t="str">
        <f>VLOOKUP(Display!L11,Data!$A$2:$S$504,6,FALSE)</f>
        <v/>
      </c>
    </row>
    <row r="12" spans="2:23" x14ac:dyDescent="0.3">
      <c r="B12" s="14" t="str">
        <v>S.ADI</v>
      </c>
      <c r="C12" s="14" t="str">
        <f>VLOOKUP(B12,Data!$A$2:$E$504,2,FALSE)</f>
        <v>Analog Devices Inc</v>
      </c>
      <c r="D12" s="15">
        <f>VLOOKUP(B12,Data!$A$2:$E$504,3,FALSE)</f>
        <v>393.6</v>
      </c>
      <c r="E12" s="15">
        <f>VLOOKUP(B12,Data!$A$2:$E$504,4,FALSE)</f>
        <v>0</v>
      </c>
      <c r="F12" s="16" t="str">
        <f>VLOOKUP(B12,Data!$A$2:$E$504,5,FALSE)</f>
        <v/>
      </c>
      <c r="G12" s="16" t="str">
        <v/>
      </c>
      <c r="H12" s="16">
        <f>VLOOKUP(Display!B12,Data!$A$2:$O$504,15,FALSE)</f>
        <v>1.2175663306536978E-3</v>
      </c>
      <c r="I12" s="16">
        <f>VLOOKUP(Display!B12,Data!$A$2:$P$504,16,FALSE)</f>
        <v>0</v>
      </c>
      <c r="J12" s="15">
        <f>VLOOKUP(Display!B12,Data!$A$2:$S$504,19,FALSE)</f>
        <v>1.8366835762415854</v>
      </c>
      <c r="L12" s="14" t="str">
        <v>S.META</v>
      </c>
      <c r="M12" s="14" t="str">
        <f>VLOOKUP(L12,Data!$A$2:$E$504,2,FALSE)</f>
        <v>Meta Platforms, Inc.</v>
      </c>
      <c r="N12" s="14">
        <f>VLOOKUP(L12,Data!$A$2:$E$504,3,FALSE)</f>
        <v>751.66</v>
      </c>
      <c r="O12" s="14">
        <f>VLOOKUP(L12,Data!$A$2:$E$504,4,FALSE)</f>
        <v>0</v>
      </c>
      <c r="P12" s="16" t="str">
        <f>VLOOKUP(L12,Data!$A$2:$E$504,5,FALSE)</f>
        <v/>
      </c>
      <c r="Q12" s="16">
        <f>VLOOKUP(L12,Data!$A$2:$O$504,15,FALSE)</f>
        <v>2.8315086073997936E-2</v>
      </c>
      <c r="R12" s="16">
        <f>VLOOKUP(Display!L12,Data!$A$2:$P$504,16,FALSE)</f>
        <v>0</v>
      </c>
      <c r="S12" s="15">
        <f>VLOOKUP(Display!L12,Data!$A$2:$S$504,19,FALSE)</f>
        <v>1.3764409045054062</v>
      </c>
      <c r="T12" s="16" t="str">
        <f>VLOOKUP(Display!L12,Data!$A$2:$S$504,6,FALSE)</f>
        <v/>
      </c>
    </row>
    <row r="13" spans="2:23" x14ac:dyDescent="0.3">
      <c r="B13" s="14" t="str">
        <v>S.ADM</v>
      </c>
      <c r="C13" s="14" t="str">
        <f>VLOOKUP(B13,Data!$A$2:$E$504,2,FALSE)</f>
        <v>Archer-Daniels-Midland</v>
      </c>
      <c r="D13" s="15">
        <f>VLOOKUP(B13,Data!$A$2:$E$504,3,FALSE)</f>
        <v>81.12</v>
      </c>
      <c r="E13" s="15">
        <f>VLOOKUP(B13,Data!$A$2:$E$504,4,FALSE)</f>
        <v>0</v>
      </c>
      <c r="F13" s="16" t="str">
        <f>VLOOKUP(B13,Data!$A$2:$E$504,5,FALSE)</f>
        <v/>
      </c>
      <c r="G13" s="16" t="str">
        <v/>
      </c>
      <c r="H13" s="16">
        <f>VLOOKUP(Display!B13,Data!$A$2:$O$504,15,FALSE)</f>
        <v>1.0384261835417546E-3</v>
      </c>
      <c r="I13" s="16">
        <f>VLOOKUP(Display!B13,Data!$A$2:$P$504,16,FALSE)</f>
        <v>0</v>
      </c>
      <c r="J13" s="15">
        <f>VLOOKUP(Display!B13,Data!$A$2:$S$504,19,FALSE)</f>
        <v>-1.4694807347659116</v>
      </c>
      <c r="L13" s="14" t="str">
        <v>S.INTC</v>
      </c>
      <c r="M13" s="14" t="str">
        <f>VLOOKUP(L13,Data!$A$2:$E$504,2,FALSE)</f>
        <v>Intel Corp</v>
      </c>
      <c r="N13" s="14">
        <f>VLOOKUP(L13,Data!$A$2:$E$504,3,FALSE)</f>
        <v>123</v>
      </c>
      <c r="O13" s="14">
        <f>VLOOKUP(L13,Data!$A$2:$E$504,4,FALSE)</f>
        <v>0</v>
      </c>
      <c r="P13" s="16" t="str">
        <f>VLOOKUP(L13,Data!$A$2:$E$504,5,FALSE)</f>
        <v/>
      </c>
      <c r="Q13" s="16">
        <f>VLOOKUP(L13,Data!$A$2:$O$504,15,FALSE)</f>
        <v>2.7399576968703834E-2</v>
      </c>
      <c r="R13" s="16">
        <f>VLOOKUP(Display!L13,Data!$A$2:$P$504,16,FALSE)</f>
        <v>0</v>
      </c>
      <c r="S13" s="15">
        <f>VLOOKUP(Display!L13,Data!$A$2:$S$504,19,FALSE)</f>
        <v>1.3596376535003958</v>
      </c>
      <c r="T13" s="16" t="str">
        <f>VLOOKUP(Display!L13,Data!$A$2:$S$504,6,FALSE)</f>
        <v/>
      </c>
    </row>
    <row r="14" spans="2:23" x14ac:dyDescent="0.3">
      <c r="B14" s="14" t="str">
        <v>S.ADP</v>
      </c>
      <c r="C14" s="14" t="str">
        <f>VLOOKUP(B14,Data!$A$2:$E$504,2,FALSE)</f>
        <v>Automatic Data Procs</v>
      </c>
      <c r="D14" s="15">
        <f>VLOOKUP(B14,Data!$A$2:$E$504,3,FALSE)</f>
        <v>263.67</v>
      </c>
      <c r="E14" s="15">
        <f>VLOOKUP(B14,Data!$A$2:$E$504,4,FALSE)</f>
        <v>0</v>
      </c>
      <c r="F14" s="16" t="str">
        <f>VLOOKUP(B14,Data!$A$2:$E$504,5,FALSE)</f>
        <v/>
      </c>
      <c r="G14" s="16" t="str">
        <v/>
      </c>
      <c r="H14" s="16">
        <f>VLOOKUP(Display!B14,Data!$A$2:$O$504,15,FALSE)</f>
        <v>1.1370988615526513E-4</v>
      </c>
      <c r="I14" s="16">
        <f>VLOOKUP(Display!B14,Data!$A$2:$P$504,16,FALSE)</f>
        <v>0</v>
      </c>
      <c r="J14" s="15">
        <f>VLOOKUP(Display!B14,Data!$A$2:$S$504,19,FALSE)</f>
        <v>-1.2058056508135793</v>
      </c>
      <c r="L14" s="14" t="str">
        <v>S.ORCL</v>
      </c>
      <c r="M14" s="14" t="str">
        <f>VLOOKUP(L14,Data!$A$2:$E$504,2,FALSE)</f>
        <v>Oracle Corporation</v>
      </c>
      <c r="N14" s="14">
        <f>VLOOKUP(L14,Data!$A$2:$E$504,3,FALSE)</f>
        <v>137.1</v>
      </c>
      <c r="O14" s="14">
        <f>VLOOKUP(L14,Data!$A$2:$E$504,4,FALSE)</f>
        <v>0</v>
      </c>
      <c r="P14" s="16" t="str">
        <f>VLOOKUP(L14,Data!$A$2:$E$504,5,FALSE)</f>
        <v/>
      </c>
      <c r="Q14" s="16">
        <f>VLOOKUP(L14,Data!$A$2:$O$504,15,FALSE)</f>
        <v>2.6907897714321401E-2</v>
      </c>
      <c r="R14" s="16">
        <f>VLOOKUP(Display!L14,Data!$A$2:$P$504,16,FALSE)</f>
        <v>0</v>
      </c>
      <c r="S14" s="15">
        <f>VLOOKUP(Display!L14,Data!$A$2:$S$504,19,FALSE)</f>
        <v>-1.5464209018215485</v>
      </c>
      <c r="T14" s="16" t="str">
        <f>VLOOKUP(Display!L14,Data!$A$2:$S$504,6,FALSE)</f>
        <v/>
      </c>
    </row>
    <row r="15" spans="2:23" x14ac:dyDescent="0.3">
      <c r="B15" s="14" t="str">
        <v>S.ADSK</v>
      </c>
      <c r="C15" s="14" t="str">
        <f>VLOOKUP(B15,Data!$A$2:$E$504,2,FALSE)</f>
        <v>Autodesk Inc</v>
      </c>
      <c r="D15" s="15">
        <f>VLOOKUP(B15,Data!$A$2:$E$504,3,FALSE)</f>
        <v>209.4</v>
      </c>
      <c r="E15" s="15">
        <f>VLOOKUP(B15,Data!$A$2:$E$504,4,FALSE)</f>
        <v>0</v>
      </c>
      <c r="F15" s="16" t="str">
        <f>VLOOKUP(B15,Data!$A$2:$E$504,5,FALSE)</f>
        <v/>
      </c>
      <c r="G15" s="16" t="str">
        <v/>
      </c>
      <c r="H15" s="16">
        <f>VLOOKUP(Display!B15,Data!$A$2:$O$504,15,FALSE)</f>
        <v>2.7370104816035767E-3</v>
      </c>
      <c r="I15" s="16">
        <f>VLOOKUP(Display!B15,Data!$A$2:$P$504,16,FALSE)</f>
        <v>0</v>
      </c>
      <c r="J15" s="15">
        <f>VLOOKUP(Display!B15,Data!$A$2:$S$504,19,FALSE)</f>
        <v>-0.93108083876845427</v>
      </c>
      <c r="L15" s="14" t="str">
        <v>S.CCL</v>
      </c>
      <c r="M15" s="14" t="str">
        <f>VLOOKUP(L15,Data!$A$2:$E$504,2,FALSE)</f>
        <v>Carnival Corporation Ltd.</v>
      </c>
      <c r="N15" s="14">
        <f>VLOOKUP(L15,Data!$A$2:$E$504,3,FALSE)</f>
        <v>22.25</v>
      </c>
      <c r="O15" s="14">
        <f>VLOOKUP(L15,Data!$A$2:$E$504,4,FALSE)</f>
        <v>0</v>
      </c>
      <c r="P15" s="16" t="str">
        <f>VLOOKUP(L15,Data!$A$2:$E$504,5,FALSE)</f>
        <v/>
      </c>
      <c r="Q15" s="16">
        <f>VLOOKUP(L15,Data!$A$2:$O$504,15,FALSE)</f>
        <v>2.6700782698281644E-2</v>
      </c>
      <c r="R15" s="16">
        <f>VLOOKUP(Display!L15,Data!$A$2:$P$504,16,FALSE)</f>
        <v>0</v>
      </c>
      <c r="S15" s="15">
        <f>VLOOKUP(Display!L15,Data!$A$2:$S$504,19,FALSE)</f>
        <v>-0.63024454910738503</v>
      </c>
      <c r="T15" s="16" t="str">
        <f>VLOOKUP(Display!L15,Data!$A$2:$S$504,6,FALSE)</f>
        <v/>
      </c>
    </row>
    <row r="16" spans="2:23" x14ac:dyDescent="0.3">
      <c r="B16" s="14" t="str">
        <v>S.AEE</v>
      </c>
      <c r="C16" s="14" t="str">
        <f>VLOOKUP(B16,Data!$A$2:$E$504,2,FALSE)</f>
        <v>Ameren Corp</v>
      </c>
      <c r="D16" s="15">
        <f>VLOOKUP(B16,Data!$A$2:$E$504,3,FALSE)</f>
        <v>99.39</v>
      </c>
      <c r="E16" s="15">
        <f>VLOOKUP(B16,Data!$A$2:$E$504,4,FALSE)</f>
        <v>0</v>
      </c>
      <c r="F16" s="16" t="str">
        <f>VLOOKUP(B16,Data!$A$2:$E$504,5,FALSE)</f>
        <v/>
      </c>
      <c r="G16" s="16" t="str">
        <v/>
      </c>
      <c r="H16" s="16">
        <f>VLOOKUP(Display!B16,Data!$A$2:$O$504,15,FALSE)</f>
        <v>5.9836427001166285E-7</v>
      </c>
      <c r="I16" s="16">
        <f>VLOOKUP(Display!B16,Data!$A$2:$P$504,16,FALSE)</f>
        <v>0</v>
      </c>
      <c r="J16" s="15">
        <f>VLOOKUP(Display!B16,Data!$A$2:$S$504,19,FALSE)</f>
        <v>-1.6639835166010699</v>
      </c>
      <c r="L16" s="14" t="str">
        <v>S.SNDK</v>
      </c>
      <c r="M16" s="14" t="str">
        <f>VLOOKUP(L16,Data!$A$2:$E$504,2,FALSE)</f>
        <v>Sandisk Cp Cmn</v>
      </c>
      <c r="N16" s="14">
        <f>VLOOKUP(L16,Data!$A$2:$E$504,3,FALSE)</f>
        <v>1777.8</v>
      </c>
      <c r="O16" s="14">
        <f>VLOOKUP(L16,Data!$A$2:$E$504,4,FALSE)</f>
        <v>0</v>
      </c>
      <c r="P16" s="16" t="str">
        <f>VLOOKUP(L16,Data!$A$2:$E$504,5,FALSE)</f>
        <v/>
      </c>
      <c r="Q16" s="16">
        <f>VLOOKUP(L16,Data!$A$2:$O$504,15,FALSE)</f>
        <v>2.4219930951350322E-2</v>
      </c>
      <c r="R16" s="16">
        <f>VLOOKUP(Display!L16,Data!$A$2:$P$504,16,FALSE)</f>
        <v>0</v>
      </c>
      <c r="S16" s="15">
        <f>VLOOKUP(Display!L16,Data!$A$2:$S$504,19,FALSE)</f>
        <v>0.92151585063393038</v>
      </c>
      <c r="T16" s="16" t="str">
        <f>VLOOKUP(Display!L16,Data!$A$2:$S$504,6,FALSE)</f>
        <v/>
      </c>
    </row>
    <row r="17" spans="2:20" x14ac:dyDescent="0.3">
      <c r="B17" s="14" t="str">
        <v>S.AEP</v>
      </c>
      <c r="C17" s="14" t="str">
        <f>VLOOKUP(B17,Data!$A$2:$E$504,2,FALSE)</f>
        <v>Amer Elc Pwr Co Cmn</v>
      </c>
      <c r="D17" s="15">
        <f>VLOOKUP(B17,Data!$A$2:$E$504,3,FALSE)</f>
        <v>118.35000000000001</v>
      </c>
      <c r="E17" s="15">
        <f>VLOOKUP(B17,Data!$A$2:$E$504,4,FALSE)</f>
        <v>0</v>
      </c>
      <c r="F17" s="16" t="str">
        <f>VLOOKUP(B17,Data!$A$2:$E$504,5,FALSE)</f>
        <v/>
      </c>
      <c r="G17" s="16" t="str">
        <v/>
      </c>
      <c r="H17" s="16">
        <f>VLOOKUP(Display!B17,Data!$A$2:$O$504,15,FALSE)</f>
        <v>9.598756381293109E-4</v>
      </c>
      <c r="I17" s="16">
        <f>VLOOKUP(Display!B17,Data!$A$2:$P$504,16,FALSE)</f>
        <v>0</v>
      </c>
      <c r="J17" s="15">
        <f>VLOOKUP(Display!B17,Data!$A$2:$S$504,19,FALSE)</f>
        <v>-1.4465995729779817</v>
      </c>
      <c r="L17" s="14" t="str">
        <v>S.BE</v>
      </c>
      <c r="M17" s="14" t="str">
        <f>VLOOKUP(L17,Data!$A$2:$E$504,2,FALSE)</f>
        <v>Bloom Energy Corp.</v>
      </c>
      <c r="N17" s="14">
        <f>VLOOKUP(L17,Data!$A$2:$E$504,3,FALSE)</f>
        <v>288.7</v>
      </c>
      <c r="O17" s="14">
        <f>VLOOKUP(L17,Data!$A$2:$E$504,4,FALSE)</f>
        <v>0</v>
      </c>
      <c r="P17" s="16" t="str">
        <f>VLOOKUP(L17,Data!$A$2:$E$504,5,FALSE)</f>
        <v/>
      </c>
      <c r="Q17" s="16">
        <f>VLOOKUP(L17,Data!$A$2:$O$504,15,FALSE)</f>
        <v>2.3742298366967902E-2</v>
      </c>
      <c r="R17" s="16">
        <f>VLOOKUP(Display!L17,Data!$A$2:$P$504,16,FALSE)</f>
        <v>0</v>
      </c>
      <c r="S17" s="15">
        <f>VLOOKUP(Display!L17,Data!$A$2:$S$504,19,FALSE)</f>
        <v>1.2134398409329812</v>
      </c>
      <c r="T17" s="16" t="str">
        <f>VLOOKUP(Display!L17,Data!$A$2:$S$504,6,FALSE)</f>
        <v/>
      </c>
    </row>
    <row r="18" spans="2:20" x14ac:dyDescent="0.3">
      <c r="B18" s="14" t="str">
        <v>S.AES</v>
      </c>
      <c r="C18" s="14" t="str">
        <f>VLOOKUP(B18,Data!$A$2:$E$504,2,FALSE)</f>
        <v>Aes Corp</v>
      </c>
      <c r="D18" s="15">
        <f>VLOOKUP(B18,Data!$A$2:$E$504,3,FALSE)</f>
        <v>14.870000000000001</v>
      </c>
      <c r="E18" s="15">
        <f>VLOOKUP(B18,Data!$A$2:$E$504,4,FALSE)</f>
        <v>0</v>
      </c>
      <c r="F18" s="16" t="str">
        <f>VLOOKUP(B18,Data!$A$2:$E$504,5,FALSE)</f>
        <v/>
      </c>
      <c r="G18" s="16" t="str">
        <v/>
      </c>
      <c r="H18" s="16">
        <f>VLOOKUP(Display!B18,Data!$A$2:$O$504,15,FALSE)</f>
        <v>2.8658903504624132E-4</v>
      </c>
      <c r="I18" s="16">
        <f>VLOOKUP(Display!B18,Data!$A$2:$P$504,16,FALSE)</f>
        <v>0</v>
      </c>
      <c r="J18" s="15">
        <f>VLOOKUP(Display!B18,Data!$A$2:$S$504,19,FALSE)</f>
        <v>1.7068183905004151</v>
      </c>
      <c r="L18" s="14" t="str">
        <v>S.MU</v>
      </c>
      <c r="M18" s="14" t="str">
        <f>VLOOKUP(L18,Data!$A$2:$E$504,2,FALSE)</f>
        <v>Micron Technology</v>
      </c>
      <c r="N18" s="14">
        <f>VLOOKUP(L18,Data!$A$2:$E$504,3,FALSE)</f>
        <v>1082.28</v>
      </c>
      <c r="O18" s="14">
        <f>VLOOKUP(L18,Data!$A$2:$E$504,4,FALSE)</f>
        <v>0</v>
      </c>
      <c r="P18" s="16" t="str">
        <f>VLOOKUP(L18,Data!$A$2:$E$504,5,FALSE)</f>
        <v/>
      </c>
      <c r="Q18" s="16">
        <f>VLOOKUP(L18,Data!$A$2:$O$504,15,FALSE)</f>
        <v>2.2254044889912613E-2</v>
      </c>
      <c r="R18" s="16">
        <f>VLOOKUP(Display!L18,Data!$A$2:$P$504,16,FALSE)</f>
        <v>0</v>
      </c>
      <c r="S18" s="15">
        <f>VLOOKUP(Display!L18,Data!$A$2:$S$504,19,FALSE)</f>
        <v>1.4542370734369834</v>
      </c>
      <c r="T18" s="16" t="str">
        <f>VLOOKUP(Display!L18,Data!$A$2:$S$504,6,FALSE)</f>
        <v/>
      </c>
    </row>
    <row r="19" spans="2:20" x14ac:dyDescent="0.3">
      <c r="B19" s="14" t="str">
        <v>S.AFL</v>
      </c>
      <c r="C19" s="14" t="str">
        <f>VLOOKUP(B19,Data!$A$2:$E$504,2,FALSE)</f>
        <v>Aflac Inc</v>
      </c>
      <c r="D19" s="15">
        <f>VLOOKUP(B19,Data!$A$2:$E$504,3,FALSE)</f>
        <v>113.72</v>
      </c>
      <c r="E19" s="15">
        <f>VLOOKUP(B19,Data!$A$2:$E$504,4,FALSE)</f>
        <v>0</v>
      </c>
      <c r="F19" s="16" t="str">
        <f>VLOOKUP(B19,Data!$A$2:$E$504,5,FALSE)</f>
        <v/>
      </c>
      <c r="G19" s="16" t="str">
        <v/>
      </c>
      <c r="H19" s="16">
        <f>VLOOKUP(Display!B19,Data!$A$2:$O$504,15,FALSE)</f>
        <v>1.3017441087618669E-5</v>
      </c>
      <c r="I19" s="16">
        <f>VLOOKUP(Display!B19,Data!$A$2:$P$504,16,FALSE)</f>
        <v>0</v>
      </c>
      <c r="J19" s="15">
        <f>VLOOKUP(Display!B19,Data!$A$2:$S$504,19,FALSE)</f>
        <v>-1.5989264511551728</v>
      </c>
      <c r="L19" s="14" t="str">
        <v>S.APP</v>
      </c>
      <c r="M19" s="14" t="str">
        <f>VLOOKUP(L19,Data!$A$2:$E$504,2,FALSE)</f>
        <v>Applovin Corp Cla Cm</v>
      </c>
      <c r="N19" s="14">
        <f>VLOOKUP(L19,Data!$A$2:$E$504,3,FALSE)</f>
        <v>310.75</v>
      </c>
      <c r="O19" s="14">
        <f>VLOOKUP(L19,Data!$A$2:$E$504,4,FALSE)</f>
        <v>0</v>
      </c>
      <c r="P19" s="16" t="str">
        <f>VLOOKUP(L19,Data!$A$2:$E$504,5,FALSE)</f>
        <v/>
      </c>
      <c r="Q19" s="16">
        <f>VLOOKUP(L19,Data!$A$2:$O$504,15,FALSE)</f>
        <v>2.1144992556054929E-2</v>
      </c>
      <c r="R19" s="16">
        <f>VLOOKUP(Display!L19,Data!$A$2:$P$504,16,FALSE)</f>
        <v>0</v>
      </c>
      <c r="S19" s="15">
        <f>VLOOKUP(Display!L19,Data!$A$2:$S$504,19,FALSE)</f>
        <v>-0.90494543658196036</v>
      </c>
      <c r="T19" s="16" t="str">
        <f>VLOOKUP(Display!L19,Data!$A$2:$S$504,6,FALSE)</f>
        <v/>
      </c>
    </row>
    <row r="20" spans="2:20" x14ac:dyDescent="0.3">
      <c r="B20" s="14" t="str">
        <v>S.AIG</v>
      </c>
      <c r="C20" s="14" t="str">
        <f>VLOOKUP(B20,Data!$A$2:$E$504,2,FALSE)</f>
        <v>American Intl Group Inc</v>
      </c>
      <c r="D20" s="15">
        <f>VLOOKUP(B20,Data!$A$2:$E$504,3,FALSE)</f>
        <v>74.17</v>
      </c>
      <c r="E20" s="15">
        <f>VLOOKUP(B20,Data!$A$2:$E$504,4,FALSE)</f>
        <v>0</v>
      </c>
      <c r="F20" s="16" t="str">
        <f>VLOOKUP(B20,Data!$A$2:$E$504,5,FALSE)</f>
        <v/>
      </c>
      <c r="G20" s="16" t="str">
        <v/>
      </c>
      <c r="H20" s="16">
        <f>VLOOKUP(Display!B20,Data!$A$2:$O$504,15,FALSE)</f>
        <v>3.5688844803429443E-4</v>
      </c>
      <c r="I20" s="16">
        <f>VLOOKUP(Display!B20,Data!$A$2:$P$504,16,FALSE)</f>
        <v>0</v>
      </c>
      <c r="J20" s="15">
        <f>VLOOKUP(Display!B20,Data!$A$2:$S$504,19,FALSE)</f>
        <v>-1.7313292045177049</v>
      </c>
      <c r="L20" s="14" t="str">
        <v>S.NKE</v>
      </c>
      <c r="M20" s="14" t="str">
        <f>VLOOKUP(L20,Data!$A$2:$E$504,2,FALSE)</f>
        <v>Nike Inc Clsb</v>
      </c>
      <c r="N20" s="14">
        <f>VLOOKUP(L20,Data!$A$2:$E$504,3,FALSE)</f>
        <v>35.75</v>
      </c>
      <c r="O20" s="14">
        <f>VLOOKUP(L20,Data!$A$2:$E$504,4,FALSE)</f>
        <v>0</v>
      </c>
      <c r="P20" s="16" t="str">
        <f>VLOOKUP(L20,Data!$A$2:$E$504,5,FALSE)</f>
        <v/>
      </c>
      <c r="Q20" s="16">
        <f>VLOOKUP(L20,Data!$A$2:$O$504,15,FALSE)</f>
        <v>2.0090953876898337E-2</v>
      </c>
      <c r="R20" s="16">
        <f>VLOOKUP(Display!L20,Data!$A$2:$P$504,16,FALSE)</f>
        <v>0</v>
      </c>
      <c r="S20" s="15">
        <f>VLOOKUP(Display!L20,Data!$A$2:$S$504,19,FALSE)</f>
        <v>-1.0440293419025928</v>
      </c>
      <c r="T20" s="16" t="str">
        <f>VLOOKUP(Display!L20,Data!$A$2:$S$504,6,FALSE)</f>
        <v/>
      </c>
    </row>
    <row r="21" spans="2:20" x14ac:dyDescent="0.3">
      <c r="B21" s="14" t="str">
        <v>S.AIZ</v>
      </c>
      <c r="C21" s="14" t="str">
        <f>VLOOKUP(B21,Data!$A$2:$E$504,2,FALSE)</f>
        <v>Assurant Inc</v>
      </c>
      <c r="D21" s="15">
        <f>VLOOKUP(B21,Data!$A$2:$E$504,3,FALSE)</f>
        <v>265</v>
      </c>
      <c r="E21" s="15">
        <f>VLOOKUP(B21,Data!$A$2:$E$504,4,FALSE)</f>
        <v>0</v>
      </c>
      <c r="F21" s="16" t="str">
        <f>VLOOKUP(B21,Data!$A$2:$E$504,5,FALSE)</f>
        <v/>
      </c>
      <c r="G21" s="16" t="str">
        <v/>
      </c>
      <c r="H21" s="16">
        <f>VLOOKUP(Display!B21,Data!$A$2:$O$504,15,FALSE)</f>
        <v>2.4285166155505942E-6</v>
      </c>
      <c r="I21" s="16">
        <f>VLOOKUP(Display!B21,Data!$A$2:$P$504,16,FALSE)</f>
        <v>0</v>
      </c>
      <c r="J21" s="15">
        <f>VLOOKUP(Display!B21,Data!$A$2:$S$504,19,FALSE)</f>
        <v>-1.8068404210175351</v>
      </c>
      <c r="L21" s="14" t="str">
        <v>S.AKAM</v>
      </c>
      <c r="M21" s="14" t="str">
        <f>VLOOKUP(L21,Data!$A$2:$E$504,2,FALSE)</f>
        <v>Akamai Technologies</v>
      </c>
      <c r="N21" s="14">
        <f>VLOOKUP(L21,Data!$A$2:$E$504,3,FALSE)</f>
        <v>113.94</v>
      </c>
      <c r="O21" s="14">
        <f>VLOOKUP(L21,Data!$A$2:$E$504,4,FALSE)</f>
        <v>0</v>
      </c>
      <c r="P21" s="16" t="str">
        <f>VLOOKUP(L21,Data!$A$2:$E$504,5,FALSE)</f>
        <v/>
      </c>
      <c r="Q21" s="16">
        <f>VLOOKUP(L21,Data!$A$2:$O$504,15,FALSE)</f>
        <v>1.9763640775954883E-2</v>
      </c>
      <c r="R21" s="16">
        <f>VLOOKUP(Display!L21,Data!$A$2:$P$504,16,FALSE)</f>
        <v>0</v>
      </c>
      <c r="S21" s="15">
        <f>VLOOKUP(Display!L21,Data!$A$2:$S$504,19,FALSE)</f>
        <v>1.0842720743593603</v>
      </c>
      <c r="T21" s="16" t="str">
        <f>VLOOKUP(Display!L21,Data!$A$2:$S$504,6,FALSE)</f>
        <v/>
      </c>
    </row>
    <row r="22" spans="2:20" x14ac:dyDescent="0.3">
      <c r="B22" s="14" t="str">
        <v>S.AJG</v>
      </c>
      <c r="C22" s="14" t="str">
        <f>VLOOKUP(B22,Data!$A$2:$E$504,2,FALSE)</f>
        <v>Arthur J Gallagher Co</v>
      </c>
      <c r="D22" s="15">
        <f>VLOOKUP(B22,Data!$A$2:$E$504,3,FALSE)</f>
        <v>231.1</v>
      </c>
      <c r="E22" s="15">
        <f>VLOOKUP(B22,Data!$A$2:$E$504,4,FALSE)</f>
        <v>0</v>
      </c>
      <c r="F22" s="16" t="str">
        <f>VLOOKUP(B22,Data!$A$2:$E$504,5,FALSE)</f>
        <v/>
      </c>
      <c r="G22" s="16" t="str">
        <v/>
      </c>
      <c r="H22" s="16">
        <f>VLOOKUP(Display!B22,Data!$A$2:$O$504,15,FALSE)</f>
        <v>9.1178708139124818E-4</v>
      </c>
      <c r="I22" s="16">
        <f>VLOOKUP(Display!B22,Data!$A$2:$P$504,16,FALSE)</f>
        <v>0</v>
      </c>
      <c r="J22" s="15">
        <f>VLOOKUP(Display!B22,Data!$A$2:$S$504,19,FALSE)</f>
        <v>-1.1747918911382746</v>
      </c>
      <c r="L22" s="14" t="str">
        <v>S.VST</v>
      </c>
      <c r="M22" s="14" t="str">
        <f>VLOOKUP(L22,Data!$A$2:$E$504,2,FALSE)</f>
        <v>Vistra Corp.</v>
      </c>
      <c r="N22" s="14">
        <f>VLOOKUP(L22,Data!$A$2:$E$504,3,FALSE)</f>
        <v>138.46</v>
      </c>
      <c r="O22" s="14">
        <f>VLOOKUP(L22,Data!$A$2:$E$504,4,FALSE)</f>
        <v>0</v>
      </c>
      <c r="P22" s="16" t="str">
        <f>VLOOKUP(L22,Data!$A$2:$E$504,5,FALSE)</f>
        <v/>
      </c>
      <c r="Q22" s="16">
        <f>VLOOKUP(L22,Data!$A$2:$O$504,15,FALSE)</f>
        <v>1.9663425651919728E-2</v>
      </c>
      <c r="R22" s="16">
        <f>VLOOKUP(Display!L22,Data!$A$2:$P$504,16,FALSE)</f>
        <v>0</v>
      </c>
      <c r="S22" s="15">
        <f>VLOOKUP(Display!L22,Data!$A$2:$S$504,19,FALSE)</f>
        <v>-0.84947292883667003</v>
      </c>
      <c r="T22" s="16" t="str">
        <f>VLOOKUP(Display!L22,Data!$A$2:$S$504,6,FALSE)</f>
        <v/>
      </c>
    </row>
    <row r="23" spans="2:20" x14ac:dyDescent="0.3">
      <c r="B23" s="14" t="str">
        <v>S.AKAM</v>
      </c>
      <c r="C23" s="14" t="str">
        <f>VLOOKUP(B23,Data!$A$2:$E$504,2,FALSE)</f>
        <v>Akamai Technologies</v>
      </c>
      <c r="D23" s="15">
        <f>VLOOKUP(B23,Data!$A$2:$E$504,3,FALSE)</f>
        <v>113.94</v>
      </c>
      <c r="E23" s="15">
        <f>VLOOKUP(B23,Data!$A$2:$E$504,4,FALSE)</f>
        <v>0</v>
      </c>
      <c r="F23" s="16" t="str">
        <f>VLOOKUP(B23,Data!$A$2:$E$504,5,FALSE)</f>
        <v/>
      </c>
      <c r="G23" s="16" t="str">
        <v/>
      </c>
      <c r="H23" s="16">
        <f>VLOOKUP(Display!B23,Data!$A$2:$O$504,15,FALSE)</f>
        <v>1.9763640775954883E-2</v>
      </c>
      <c r="I23" s="16">
        <f>VLOOKUP(Display!B23,Data!$A$2:$P$504,16,FALSE)</f>
        <v>0</v>
      </c>
      <c r="J23" s="15">
        <f>VLOOKUP(Display!B23,Data!$A$2:$S$504,19,FALSE)</f>
        <v>1.0842720743593603</v>
      </c>
      <c r="L23" s="14" t="str">
        <v>S.COHR</v>
      </c>
      <c r="M23" s="14" t="str">
        <f>VLOOKUP(L23,Data!$A$2:$E$504,2,FALSE)</f>
        <v>Coherent Inc.</v>
      </c>
      <c r="N23" s="14">
        <f>VLOOKUP(L23,Data!$A$2:$E$504,3,FALSE)</f>
        <v>295.83</v>
      </c>
      <c r="O23" s="14">
        <f>VLOOKUP(L23,Data!$A$2:$E$504,4,FALSE)</f>
        <v>0</v>
      </c>
      <c r="P23" s="16" t="str">
        <f>VLOOKUP(L23,Data!$A$2:$E$504,5,FALSE)</f>
        <v/>
      </c>
      <c r="Q23" s="16">
        <f>VLOOKUP(L23,Data!$A$2:$O$504,15,FALSE)</f>
        <v>1.9591158548925992E-2</v>
      </c>
      <c r="R23" s="16">
        <f>VLOOKUP(Display!L23,Data!$A$2:$P$504,16,FALSE)</f>
        <v>0</v>
      </c>
      <c r="S23" s="15">
        <f>VLOOKUP(Display!L23,Data!$A$2:$S$504,19,FALSE)</f>
        <v>0.31720015414372349</v>
      </c>
      <c r="T23" s="16" t="str">
        <f>VLOOKUP(Display!L23,Data!$A$2:$S$504,6,FALSE)</f>
        <v/>
      </c>
    </row>
    <row r="24" spans="2:20" ht="8.1" customHeight="1" x14ac:dyDescent="0.3"/>
    <row r="25" spans="2:20" ht="8.1" customHeight="1" x14ac:dyDescent="0.3"/>
    <row r="26" spans="2:20" x14ac:dyDescent="0.3">
      <c r="B26" s="12" t="s">
        <v>529</v>
      </c>
      <c r="C26" s="12"/>
      <c r="D26" s="12"/>
      <c r="E26" s="12"/>
      <c r="F26" s="12"/>
      <c r="G26" s="12"/>
      <c r="H26" s="12"/>
      <c r="I26" s="12"/>
      <c r="J26" s="12"/>
      <c r="L26" s="12" t="s">
        <v>531</v>
      </c>
      <c r="M26" s="12"/>
      <c r="N26" s="12"/>
      <c r="O26" s="12"/>
      <c r="P26" s="12"/>
      <c r="Q26" s="12"/>
      <c r="R26" s="12"/>
      <c r="S26" s="12"/>
      <c r="T26" s="12"/>
    </row>
    <row r="27" spans="2:20" x14ac:dyDescent="0.3">
      <c r="B27" s="13" t="s">
        <v>0</v>
      </c>
      <c r="C27" s="13" t="s">
        <v>525</v>
      </c>
      <c r="D27" s="13" t="s">
        <v>524</v>
      </c>
      <c r="E27" s="13" t="s">
        <v>3</v>
      </c>
      <c r="F27" s="13" t="s">
        <v>4</v>
      </c>
      <c r="G27" s="13" t="s">
        <v>522</v>
      </c>
      <c r="H27" s="17" t="s">
        <v>523</v>
      </c>
      <c r="I27" s="13" t="s">
        <v>521</v>
      </c>
      <c r="J27" s="13" t="s">
        <v>527</v>
      </c>
      <c r="K27" s="2"/>
      <c r="L27" s="13" t="s">
        <v>0</v>
      </c>
      <c r="M27" s="13" t="s">
        <v>525</v>
      </c>
      <c r="N27" s="13" t="s">
        <v>524</v>
      </c>
      <c r="O27" s="13" t="s">
        <v>3</v>
      </c>
      <c r="P27" s="13" t="s">
        <v>4</v>
      </c>
      <c r="Q27" s="13" t="s">
        <v>523</v>
      </c>
      <c r="R27" s="13" t="s">
        <v>521</v>
      </c>
      <c r="S27" s="13" t="s">
        <v>527</v>
      </c>
      <c r="T27" s="13" t="s">
        <v>522</v>
      </c>
    </row>
    <row r="28" spans="2:20" x14ac:dyDescent="0.3">
      <c r="B28" s="14" t="str" cm="1">
        <f t="array" ref="B28:B47">_xlfn.CHOOSECOLS(_xlfn.TAKE(_xlfn.SORTBY(Data!A26:F528,Data!P26:P528,-1),20),1)</f>
        <v>S.AMAT</v>
      </c>
      <c r="C28" s="14" t="str">
        <f>VLOOKUP(B28,Data!$A$2:$E$504,2,FALSE)</f>
        <v>Applied Materials</v>
      </c>
      <c r="D28" s="15">
        <f>VLOOKUP(B28,Data!$A$2:$E$504,3,FALSE)</f>
        <v>485</v>
      </c>
      <c r="E28" s="15">
        <f>VLOOKUP(B28,Data!$A$2:$E$504,4,FALSE)</f>
        <v>0</v>
      </c>
      <c r="F28" s="16" t="str">
        <f>VLOOKUP(B28,Data!$A$2:$E$504,5,FALSE)</f>
        <v/>
      </c>
      <c r="G28" s="16">
        <f>VLOOKUP(Display!B28,Data!$A$2:$P$504,16,FALSE)</f>
        <v>0</v>
      </c>
      <c r="H28" s="15">
        <f>VLOOKUP(Display!B28,Data!$A$2:$S$504,19,FALSE)</f>
        <v>1.4904868232132651</v>
      </c>
      <c r="I28" s="16" t="str">
        <f>VLOOKUP(B28,Data!$A$2:$S$504,6,FALSE)</f>
        <v/>
      </c>
      <c r="J28" s="16">
        <f>VLOOKUP(B28,Data!$A$2:$O$504,15,FALSE)</f>
        <v>1.0920046407555138E-2</v>
      </c>
      <c r="L28" s="14" t="str" cm="1">
        <f t="array" ref="L28:L47">_xlfn.CHOOSECOLS(_xlfn.TAKE(_xlfn.SORTBY(Data!A26:F528,Data!S26:S528,-1),20),1)</f>
        <v>S.MCHP</v>
      </c>
      <c r="M28" s="14" t="str">
        <f>VLOOKUP(L28,Data!$A$2:$E$504,2,FALSE)</f>
        <v>Microchip Technology</v>
      </c>
      <c r="N28" s="15">
        <f>VLOOKUP(L28,Data!$A$2:$E$504,3,FALSE)</f>
        <v>78.69</v>
      </c>
      <c r="O28" s="15">
        <f>VLOOKUP(L28,Data!$A$2:$E$504,4,FALSE)</f>
        <v>0</v>
      </c>
      <c r="P28" s="16" t="str">
        <f>VLOOKUP(L28,Data!$A$2:$E$504,5,FALSE)</f>
        <v/>
      </c>
      <c r="Q28" s="15">
        <f>VLOOKUP(L28,Data!$A$2:$S$504,19,FALSE)</f>
        <v>2.2679885887335685</v>
      </c>
      <c r="R28" s="16" t="str">
        <f>VLOOKUP(L28,Data!$A$2:$S$504,6,FALSE)</f>
        <v/>
      </c>
      <c r="S28" s="16">
        <f>VLOOKUP(L28,Data!$A$2:$O$504,15,FALSE)</f>
        <v>1.1947216944255324E-3</v>
      </c>
      <c r="T28" s="16">
        <f>VLOOKUP(Display!L28,Data!$A$2:$P$504,16,FALSE)</f>
        <v>0</v>
      </c>
    </row>
    <row r="29" spans="2:20" x14ac:dyDescent="0.3">
      <c r="B29" s="14" t="str">
        <v>S.AMCR</v>
      </c>
      <c r="C29" s="14" t="str">
        <f>VLOOKUP(B29,Data!$A$2:$E$504,2,FALSE)</f>
        <v>Amcor Plc</v>
      </c>
      <c r="D29" s="15">
        <f>VLOOKUP(B29,Data!$A$2:$E$504,3,FALSE)</f>
        <v>42.51</v>
      </c>
      <c r="E29" s="15">
        <f>VLOOKUP(B29,Data!$A$2:$E$504,4,FALSE)</f>
        <v>0</v>
      </c>
      <c r="F29" s="16" t="str">
        <f>VLOOKUP(B29,Data!$A$2:$E$504,5,FALSE)</f>
        <v/>
      </c>
      <c r="G29" s="16">
        <f>VLOOKUP(Display!B29,Data!$A$2:$P$504,16,FALSE)</f>
        <v>0</v>
      </c>
      <c r="H29" s="15">
        <f>VLOOKUP(Display!B29,Data!$A$2:$S$504,19,FALSE)</f>
        <v>-0.64807043857755153</v>
      </c>
      <c r="I29" s="16" t="str">
        <f>VLOOKUP(B29,Data!$A$2:$S$504,6,FALSE)</f>
        <v/>
      </c>
      <c r="J29" s="16">
        <f>VLOOKUP(B29,Data!$A$2:$O$504,15,FALSE)</f>
        <v>1.8857794285970001E-3</v>
      </c>
      <c r="L29" s="14" t="str">
        <v>S.VTRS</v>
      </c>
      <c r="M29" s="14" t="str">
        <f>VLOOKUP(L29,Data!$A$2:$E$504,2,FALSE)</f>
        <v>Viatris Inc. Cmn Stk</v>
      </c>
      <c r="N29" s="15">
        <f>VLOOKUP(L29,Data!$A$2:$E$504,3,FALSE)</f>
        <v>17.830000000000002</v>
      </c>
      <c r="O29" s="15">
        <f>VLOOKUP(L29,Data!$A$2:$E$504,4,FALSE)</f>
        <v>0</v>
      </c>
      <c r="P29" s="16" t="str">
        <f>VLOOKUP(L29,Data!$A$2:$E$504,5,FALSE)</f>
        <v/>
      </c>
      <c r="Q29" s="15">
        <f>VLOOKUP(L29,Data!$A$2:$S$504,19,FALSE)</f>
        <v>2.2045043159612838</v>
      </c>
      <c r="R29" s="16" t="str">
        <f>VLOOKUP(L29,Data!$A$2:$S$504,6,FALSE)</f>
        <v/>
      </c>
      <c r="S29" s="16">
        <f>VLOOKUP(L29,Data!$A$2:$O$504,15,FALSE)</f>
        <v>2.719013557497322E-4</v>
      </c>
      <c r="T29" s="16">
        <f>VLOOKUP(Display!L29,Data!$A$2:$P$504,16,FALSE)</f>
        <v>0</v>
      </c>
    </row>
    <row r="30" spans="2:20" x14ac:dyDescent="0.3">
      <c r="B30" s="14" t="str">
        <v>S.AME</v>
      </c>
      <c r="C30" s="14" t="str">
        <f>VLOOKUP(B30,Data!$A$2:$E$504,2,FALSE)</f>
        <v>Ametek Inc New</v>
      </c>
      <c r="D30" s="15">
        <f>VLOOKUP(B30,Data!$A$2:$E$504,3,FALSE)</f>
        <v>250.74</v>
      </c>
      <c r="E30" s="15">
        <f>VLOOKUP(B30,Data!$A$2:$E$504,4,FALSE)</f>
        <v>0</v>
      </c>
      <c r="F30" s="16" t="str">
        <f>VLOOKUP(B30,Data!$A$2:$E$504,5,FALSE)</f>
        <v/>
      </c>
      <c r="G30" s="16">
        <f>VLOOKUP(Display!B30,Data!$A$2:$P$504,16,FALSE)</f>
        <v>0</v>
      </c>
      <c r="H30" s="15">
        <f>VLOOKUP(Display!B30,Data!$A$2:$S$504,19,FALSE)</f>
        <v>2.015051098067584</v>
      </c>
      <c r="I30" s="16" t="str">
        <f>VLOOKUP(B30,Data!$A$2:$S$504,6,FALSE)</f>
        <v/>
      </c>
      <c r="J30" s="16">
        <f>VLOOKUP(B30,Data!$A$2:$O$504,15,FALSE)</f>
        <v>3.0153616452436601E-4</v>
      </c>
      <c r="L30" s="14" t="str">
        <v>S.P</v>
      </c>
      <c r="M30" s="14" t="str">
        <f>VLOOKUP(L30,Data!$A$2:$E$504,2,FALSE)</f>
        <v>Everpure, Inc.</v>
      </c>
      <c r="N30" s="15">
        <f>VLOOKUP(L30,Data!$A$2:$E$504,3,FALSE)</f>
        <v>126</v>
      </c>
      <c r="O30" s="15">
        <f>VLOOKUP(L30,Data!$A$2:$E$504,4,FALSE)</f>
        <v>0</v>
      </c>
      <c r="P30" s="16" t="str">
        <f>VLOOKUP(L30,Data!$A$2:$E$504,5,FALSE)</f>
        <v/>
      </c>
      <c r="Q30" s="15">
        <f>VLOOKUP(L30,Data!$A$2:$S$504,19,FALSE)</f>
        <v>2.162252458872564</v>
      </c>
      <c r="R30" s="16" t="str">
        <f>VLOOKUP(L30,Data!$A$2:$S$504,6,FALSE)</f>
        <v/>
      </c>
      <c r="S30" s="16">
        <f>VLOOKUP(L30,Data!$A$2:$O$504,15,FALSE)</f>
        <v>2.7261618827084722E-3</v>
      </c>
      <c r="T30" s="16">
        <f>VLOOKUP(Display!L30,Data!$A$2:$P$504,16,FALSE)</f>
        <v>0</v>
      </c>
    </row>
    <row r="31" spans="2:20" x14ac:dyDescent="0.3">
      <c r="B31" s="14" t="str">
        <v>S.AMGN</v>
      </c>
      <c r="C31" s="14" t="str">
        <f>VLOOKUP(B31,Data!$A$2:$E$504,2,FALSE)</f>
        <v>Amgen</v>
      </c>
      <c r="D31" s="15">
        <f>VLOOKUP(B31,Data!$A$2:$E$504,3,FALSE)</f>
        <v>414.61</v>
      </c>
      <c r="E31" s="15">
        <f>VLOOKUP(B31,Data!$A$2:$E$504,4,FALSE)</f>
        <v>0</v>
      </c>
      <c r="F31" s="16" t="str">
        <f>VLOOKUP(B31,Data!$A$2:$E$504,5,FALSE)</f>
        <v/>
      </c>
      <c r="G31" s="16">
        <f>VLOOKUP(Display!B31,Data!$A$2:$P$504,16,FALSE)</f>
        <v>0</v>
      </c>
      <c r="H31" s="15">
        <f>VLOOKUP(Display!B31,Data!$A$2:$S$504,19,FALSE)</f>
        <v>0.39247110679740854</v>
      </c>
      <c r="I31" s="16" t="str">
        <f>VLOOKUP(B31,Data!$A$2:$S$504,6,FALSE)</f>
        <v/>
      </c>
      <c r="J31" s="16">
        <f>VLOOKUP(B31,Data!$A$2:$O$504,15,FALSE)</f>
        <v>5.8104954143138425E-4</v>
      </c>
      <c r="L31" s="14" t="str">
        <v>S.DAL</v>
      </c>
      <c r="M31" s="14" t="str">
        <f>VLOOKUP(L31,Data!$A$2:$E$504,2,FALSE)</f>
        <v>Delta Airlines, Inc.</v>
      </c>
      <c r="N31" s="15">
        <f>VLOOKUP(L31,Data!$A$2:$E$504,3,FALSE)</f>
        <v>84.94</v>
      </c>
      <c r="O31" s="15">
        <f>VLOOKUP(L31,Data!$A$2:$E$504,4,FALSE)</f>
        <v>0</v>
      </c>
      <c r="P31" s="16" t="str">
        <f>VLOOKUP(L31,Data!$A$2:$E$504,5,FALSE)</f>
        <v/>
      </c>
      <c r="Q31" s="15">
        <f>VLOOKUP(L31,Data!$A$2:$S$504,19,FALSE)</f>
        <v>2.0373493437062891</v>
      </c>
      <c r="R31" s="16" t="str">
        <f>VLOOKUP(L31,Data!$A$2:$S$504,6,FALSE)</f>
        <v/>
      </c>
      <c r="S31" s="16">
        <f>VLOOKUP(L31,Data!$A$2:$O$504,15,FALSE)</f>
        <v>2.3642692382394924E-3</v>
      </c>
      <c r="T31" s="16">
        <f>VLOOKUP(Display!L31,Data!$A$2:$P$504,16,FALSE)</f>
        <v>0</v>
      </c>
    </row>
    <row r="32" spans="2:20" x14ac:dyDescent="0.3">
      <c r="B32" s="14" t="str">
        <v>S.AMP</v>
      </c>
      <c r="C32" s="14" t="str">
        <f>VLOOKUP(B32,Data!$A$2:$E$504,2,FALSE)</f>
        <v>Ameriprise Financial Inc</v>
      </c>
      <c r="D32" s="15">
        <f>VLOOKUP(B32,Data!$A$2:$E$504,3,FALSE)</f>
        <v>493</v>
      </c>
      <c r="E32" s="15">
        <f>VLOOKUP(B32,Data!$A$2:$E$504,4,FALSE)</f>
        <v>0</v>
      </c>
      <c r="F32" s="16" t="str">
        <f>VLOOKUP(B32,Data!$A$2:$E$504,5,FALSE)</f>
        <v/>
      </c>
      <c r="G32" s="16">
        <f>VLOOKUP(Display!B32,Data!$A$2:$P$504,16,FALSE)</f>
        <v>0</v>
      </c>
      <c r="H32" s="15">
        <f>VLOOKUP(Display!B32,Data!$A$2:$S$504,19,FALSE)</f>
        <v>-1.8561944079574928</v>
      </c>
      <c r="I32" s="16" t="str">
        <f>VLOOKUP(B32,Data!$A$2:$S$504,6,FALSE)</f>
        <v/>
      </c>
      <c r="J32" s="16">
        <f>VLOOKUP(B32,Data!$A$2:$O$504,15,FALSE)</f>
        <v>1.1816646031168004E-4</v>
      </c>
      <c r="L32" s="14" t="str">
        <v>S.TEL</v>
      </c>
      <c r="M32" s="14" t="str">
        <f>VLOOKUP(L32,Data!$A$2:$E$504,2,FALSE)</f>
        <v>Te Connectivity Ltd.</v>
      </c>
      <c r="N32" s="15">
        <f>VLOOKUP(L32,Data!$A$2:$E$504,3,FALSE)</f>
        <v>218.59</v>
      </c>
      <c r="O32" s="15">
        <f>VLOOKUP(L32,Data!$A$2:$E$504,4,FALSE)</f>
        <v>0</v>
      </c>
      <c r="P32" s="16" t="str">
        <f>VLOOKUP(L32,Data!$A$2:$E$504,5,FALSE)</f>
        <v/>
      </c>
      <c r="Q32" s="15">
        <f>VLOOKUP(L32,Data!$A$2:$S$504,19,FALSE)</f>
        <v>2.0356557683409089</v>
      </c>
      <c r="R32" s="16" t="str">
        <f>VLOOKUP(L32,Data!$A$2:$S$504,6,FALSE)</f>
        <v/>
      </c>
      <c r="S32" s="16">
        <f>VLOOKUP(L32,Data!$A$2:$O$504,15,FALSE)</f>
        <v>1.1895185552208976E-4</v>
      </c>
      <c r="T32" s="16">
        <f>VLOOKUP(Display!L32,Data!$A$2:$P$504,16,FALSE)</f>
        <v>0</v>
      </c>
    </row>
    <row r="33" spans="2:20" x14ac:dyDescent="0.3">
      <c r="B33" s="14" t="str">
        <v>S.AMT</v>
      </c>
      <c r="C33" s="14" t="str">
        <f>VLOOKUP(B33,Data!$A$2:$E$504,2,FALSE)</f>
        <v>American Tower Corp Cla</v>
      </c>
      <c r="D33" s="15">
        <f>VLOOKUP(B33,Data!$A$2:$E$504,3,FALSE)</f>
        <v>169.03</v>
      </c>
      <c r="E33" s="15">
        <f>VLOOKUP(B33,Data!$A$2:$E$504,4,FALSE)</f>
        <v>0</v>
      </c>
      <c r="F33" s="16" t="str">
        <f>VLOOKUP(B33,Data!$A$2:$E$504,5,FALSE)</f>
        <v/>
      </c>
      <c r="G33" s="16">
        <f>VLOOKUP(Display!B33,Data!$A$2:$P$504,16,FALSE)</f>
        <v>0</v>
      </c>
      <c r="H33" s="15">
        <f>VLOOKUP(Display!B33,Data!$A$2:$S$504,19,FALSE)</f>
        <v>-1.8172349697598531</v>
      </c>
      <c r="I33" s="16" t="str">
        <f>VLOOKUP(B33,Data!$A$2:$S$504,6,FALSE)</f>
        <v/>
      </c>
      <c r="J33" s="16">
        <f>VLOOKUP(B33,Data!$A$2:$O$504,15,FALSE)</f>
        <v>3.7547079322837511E-4</v>
      </c>
      <c r="L33" s="14" t="str">
        <v>S.DDOG</v>
      </c>
      <c r="M33" s="14" t="str">
        <f>VLOOKUP(L33,Data!$A$2:$E$504,2,FALSE)</f>
        <v>Datadog Inc.L A Cmn</v>
      </c>
      <c r="N33" s="15">
        <f>VLOOKUP(L33,Data!$A$2:$E$504,3,FALSE)</f>
        <v>268.13</v>
      </c>
      <c r="O33" s="15">
        <f>VLOOKUP(L33,Data!$A$2:$E$504,4,FALSE)</f>
        <v>0</v>
      </c>
      <c r="P33" s="16" t="str">
        <f>VLOOKUP(L33,Data!$A$2:$E$504,5,FALSE)</f>
        <v/>
      </c>
      <c r="Q33" s="15">
        <f>VLOOKUP(L33,Data!$A$2:$S$504,19,FALSE)</f>
        <v>2.0330089573075747</v>
      </c>
      <c r="R33" s="16" t="str">
        <f>VLOOKUP(L33,Data!$A$2:$S$504,6,FALSE)</f>
        <v/>
      </c>
      <c r="S33" s="16">
        <f>VLOOKUP(L33,Data!$A$2:$O$504,15,FALSE)</f>
        <v>4.288595697025735E-3</v>
      </c>
      <c r="T33" s="16">
        <f>VLOOKUP(Display!L33,Data!$A$2:$P$504,16,FALSE)</f>
        <v>0</v>
      </c>
    </row>
    <row r="34" spans="2:20" x14ac:dyDescent="0.3">
      <c r="B34" s="14" t="str">
        <v>S.AMZN</v>
      </c>
      <c r="C34" s="14" t="str">
        <f>VLOOKUP(B34,Data!$A$2:$E$504,2,FALSE)</f>
        <v>Amazon.Com Inc</v>
      </c>
      <c r="D34" s="15">
        <f>VLOOKUP(B34,Data!$A$2:$E$504,3,FALSE)</f>
        <v>249.67000000000002</v>
      </c>
      <c r="E34" s="15">
        <f>VLOOKUP(B34,Data!$A$2:$E$504,4,FALSE)</f>
        <v>0</v>
      </c>
      <c r="F34" s="16" t="str">
        <f>VLOOKUP(B34,Data!$A$2:$E$504,5,FALSE)</f>
        <v/>
      </c>
      <c r="G34" s="16">
        <f>VLOOKUP(Display!B34,Data!$A$2:$P$504,16,FALSE)</f>
        <v>0</v>
      </c>
      <c r="H34" s="15">
        <f>VLOOKUP(Display!B34,Data!$A$2:$S$504,19,FALSE)</f>
        <v>-0.93999884097771469</v>
      </c>
      <c r="I34" s="16" t="str">
        <f>VLOOKUP(B34,Data!$A$2:$S$504,6,FALSE)</f>
        <v/>
      </c>
      <c r="J34" s="16">
        <f>VLOOKUP(B34,Data!$A$2:$O$504,15,FALSE)</f>
        <v>7.4442826076241897E-3</v>
      </c>
      <c r="L34" s="14" t="str">
        <v>S.AME</v>
      </c>
      <c r="M34" s="14" t="str">
        <f>VLOOKUP(L34,Data!$A$2:$E$504,2,FALSE)</f>
        <v>Ametek Inc New</v>
      </c>
      <c r="N34" s="15">
        <f>VLOOKUP(L34,Data!$A$2:$E$504,3,FALSE)</f>
        <v>250.74</v>
      </c>
      <c r="O34" s="15">
        <f>VLOOKUP(L34,Data!$A$2:$E$504,4,FALSE)</f>
        <v>0</v>
      </c>
      <c r="P34" s="16" t="str">
        <f>VLOOKUP(L34,Data!$A$2:$E$504,5,FALSE)</f>
        <v/>
      </c>
      <c r="Q34" s="15">
        <f>VLOOKUP(L34,Data!$A$2:$S$504,19,FALSE)</f>
        <v>2.015051098067584</v>
      </c>
      <c r="R34" s="16" t="str">
        <f>VLOOKUP(L34,Data!$A$2:$S$504,6,FALSE)</f>
        <v/>
      </c>
      <c r="S34" s="16">
        <f>VLOOKUP(L34,Data!$A$2:$O$504,15,FALSE)</f>
        <v>3.0153616452436601E-4</v>
      </c>
      <c r="T34" s="16">
        <f>VLOOKUP(Display!L34,Data!$A$2:$P$504,16,FALSE)</f>
        <v>0</v>
      </c>
    </row>
    <row r="35" spans="2:20" x14ac:dyDescent="0.3">
      <c r="B35" s="14" t="str">
        <v>S.ANET</v>
      </c>
      <c r="C35" s="14" t="str">
        <f>VLOOKUP(B35,Data!$A$2:$E$504,2,FALSE)</f>
        <v>Arista Networks, Inc.</v>
      </c>
      <c r="D35" s="15">
        <f>VLOOKUP(B35,Data!$A$2:$E$504,3,FALSE)</f>
        <v>206.55</v>
      </c>
      <c r="E35" s="15">
        <f>VLOOKUP(B35,Data!$A$2:$E$504,4,FALSE)</f>
        <v>0</v>
      </c>
      <c r="F35" s="16" t="str">
        <f>VLOOKUP(B35,Data!$A$2:$E$504,5,FALSE)</f>
        <v/>
      </c>
      <c r="G35" s="16">
        <f>VLOOKUP(Display!B35,Data!$A$2:$P$504,16,FALSE)</f>
        <v>0</v>
      </c>
      <c r="H35" s="15">
        <f>VLOOKUP(Display!B35,Data!$A$2:$S$504,19,FALSE)</f>
        <v>1.4772365805350378</v>
      </c>
      <c r="I35" s="16" t="str">
        <f>VLOOKUP(B35,Data!$A$2:$S$504,6,FALSE)</f>
        <v/>
      </c>
      <c r="J35" s="16">
        <f>VLOOKUP(B35,Data!$A$2:$O$504,15,FALSE)</f>
        <v>3.6573728047446857E-3</v>
      </c>
      <c r="L35" s="14" t="str">
        <v>S.MSFT</v>
      </c>
      <c r="M35" s="14" t="str">
        <f>VLOOKUP(L35,Data!$A$2:$E$504,2,FALSE)</f>
        <v>Microsoft Corp</v>
      </c>
      <c r="N35" s="15">
        <f>VLOOKUP(L35,Data!$A$2:$E$504,3,FALSE)</f>
        <v>516.16999999999996</v>
      </c>
      <c r="O35" s="15">
        <f>VLOOKUP(L35,Data!$A$2:$E$504,4,FALSE)</f>
        <v>0</v>
      </c>
      <c r="P35" s="16" t="str">
        <f>VLOOKUP(L35,Data!$A$2:$E$504,5,FALSE)</f>
        <v/>
      </c>
      <c r="Q35" s="15">
        <f>VLOOKUP(L35,Data!$A$2:$S$504,19,FALSE)</f>
        <v>2.0086003910982599</v>
      </c>
      <c r="R35" s="16" t="str">
        <f>VLOOKUP(L35,Data!$A$2:$S$504,6,FALSE)</f>
        <v/>
      </c>
      <c r="S35" s="16">
        <f>VLOOKUP(L35,Data!$A$2:$O$504,15,FALSE)</f>
        <v>1.1578588359149843E-2</v>
      </c>
      <c r="T35" s="16">
        <f>VLOOKUP(Display!L35,Data!$A$2:$P$504,16,FALSE)</f>
        <v>0</v>
      </c>
    </row>
    <row r="36" spans="2:20" x14ac:dyDescent="0.3">
      <c r="B36" s="14" t="str">
        <v>S.AON</v>
      </c>
      <c r="C36" s="14" t="str">
        <f>VLOOKUP(B36,Data!$A$2:$E$504,2,FALSE)</f>
        <v>Aon Corporation</v>
      </c>
      <c r="D36" s="15">
        <f>VLOOKUP(B36,Data!$A$2:$E$504,3,FALSE)</f>
        <v>277.99</v>
      </c>
      <c r="E36" s="15">
        <f>VLOOKUP(B36,Data!$A$2:$E$504,4,FALSE)</f>
        <v>0</v>
      </c>
      <c r="F36" s="16" t="str">
        <f>VLOOKUP(B36,Data!$A$2:$E$504,5,FALSE)</f>
        <v/>
      </c>
      <c r="G36" s="16">
        <f>VLOOKUP(Display!B36,Data!$A$2:$P$504,16,FALSE)</f>
        <v>0</v>
      </c>
      <c r="H36" s="15">
        <f>VLOOKUP(Display!B36,Data!$A$2:$S$504,19,FALSE)</f>
        <v>-1.3639458152753077</v>
      </c>
      <c r="I36" s="16" t="str">
        <f>VLOOKUP(B36,Data!$A$2:$S$504,6,FALSE)</f>
        <v/>
      </c>
      <c r="J36" s="16">
        <f>VLOOKUP(B36,Data!$A$2:$O$504,15,FALSE)</f>
        <v>5.8524944609795733E-4</v>
      </c>
      <c r="L36" s="14" t="str">
        <v>S.MRNA</v>
      </c>
      <c r="M36" s="14" t="str">
        <f>VLOOKUP(L36,Data!$A$2:$E$504,2,FALSE)</f>
        <v>Moderna Inc Cs</v>
      </c>
      <c r="N36" s="15">
        <f>VLOOKUP(L36,Data!$A$2:$E$504,3,FALSE)</f>
        <v>198.88</v>
      </c>
      <c r="O36" s="15">
        <f>VLOOKUP(L36,Data!$A$2:$E$504,4,FALSE)</f>
        <v>0</v>
      </c>
      <c r="P36" s="16" t="str">
        <f>VLOOKUP(L36,Data!$A$2:$E$504,5,FALSE)</f>
        <v/>
      </c>
      <c r="Q36" s="15">
        <f>VLOOKUP(L36,Data!$A$2:$S$504,19,FALSE)</f>
        <v>1.9772000665163911</v>
      </c>
      <c r="R36" s="16" t="str">
        <f>VLOOKUP(L36,Data!$A$2:$S$504,6,FALSE)</f>
        <v/>
      </c>
      <c r="S36" s="16">
        <f>VLOOKUP(L36,Data!$A$2:$O$504,15,FALSE)</f>
        <v>1.5289161146945779E-2</v>
      </c>
      <c r="T36" s="16">
        <f>VLOOKUP(Display!L36,Data!$A$2:$P$504,16,FALSE)</f>
        <v>0</v>
      </c>
    </row>
    <row r="37" spans="2:20" x14ac:dyDescent="0.3">
      <c r="B37" s="14" t="str">
        <v>S.AOS</v>
      </c>
      <c r="C37" s="14" t="str">
        <f>VLOOKUP(B37,Data!$A$2:$E$504,2,FALSE)</f>
        <v>Ao Smith Corp</v>
      </c>
      <c r="D37" s="15">
        <f>VLOOKUP(B37,Data!$A$2:$E$504,3,FALSE)</f>
        <v>58.65</v>
      </c>
      <c r="E37" s="15">
        <f>VLOOKUP(B37,Data!$A$2:$E$504,4,FALSE)</f>
        <v>0</v>
      </c>
      <c r="F37" s="16" t="str">
        <f>VLOOKUP(B37,Data!$A$2:$E$504,5,FALSE)</f>
        <v/>
      </c>
      <c r="G37" s="16">
        <f>VLOOKUP(Display!B37,Data!$A$2:$P$504,16,FALSE)</f>
        <v>0</v>
      </c>
      <c r="H37" s="15">
        <f>VLOOKUP(Display!B37,Data!$A$2:$S$504,19,FALSE)</f>
        <v>0.37588713051197059</v>
      </c>
      <c r="I37" s="16" t="str">
        <f>VLOOKUP(B37,Data!$A$2:$S$504,6,FALSE)</f>
        <v/>
      </c>
      <c r="J37" s="16">
        <f>VLOOKUP(B37,Data!$A$2:$O$504,15,FALSE)</f>
        <v>7.5298854561081528E-6</v>
      </c>
      <c r="L37" s="14" t="str">
        <v>S.TXN</v>
      </c>
      <c r="M37" s="14" t="str">
        <f>VLOOKUP(L37,Data!$A$2:$E$504,2,FALSE)</f>
        <v>Texas Instruments</v>
      </c>
      <c r="N37" s="15">
        <f>VLOOKUP(L37,Data!$A$2:$E$504,3,FALSE)</f>
        <v>278.07</v>
      </c>
      <c r="O37" s="15">
        <f>VLOOKUP(L37,Data!$A$2:$E$504,4,FALSE)</f>
        <v>0</v>
      </c>
      <c r="P37" s="16" t="str">
        <f>VLOOKUP(L37,Data!$A$2:$E$504,5,FALSE)</f>
        <v/>
      </c>
      <c r="Q37" s="15">
        <f>VLOOKUP(L37,Data!$A$2:$S$504,19,FALSE)</f>
        <v>1.939041645575891</v>
      </c>
      <c r="R37" s="16" t="str">
        <f>VLOOKUP(L37,Data!$A$2:$S$504,6,FALSE)</f>
        <v/>
      </c>
      <c r="S37" s="16">
        <f>VLOOKUP(L37,Data!$A$2:$O$504,15,FALSE)</f>
        <v>2.6266376074525247E-3</v>
      </c>
      <c r="T37" s="16">
        <f>VLOOKUP(Display!L37,Data!$A$2:$P$504,16,FALSE)</f>
        <v>0</v>
      </c>
    </row>
    <row r="38" spans="2:20" x14ac:dyDescent="0.3">
      <c r="B38" s="14" t="str">
        <v>S.APA</v>
      </c>
      <c r="C38" s="14" t="str">
        <f>VLOOKUP(B38,Data!$A$2:$E$504,2,FALSE)</f>
        <v>Apa Corporation Cmn</v>
      </c>
      <c r="D38" s="15">
        <f>VLOOKUP(B38,Data!$A$2:$E$504,3,FALSE)</f>
        <v>42.74</v>
      </c>
      <c r="E38" s="15">
        <f>VLOOKUP(B38,Data!$A$2:$E$504,4,FALSE)</f>
        <v>0</v>
      </c>
      <c r="F38" s="16" t="str">
        <f>VLOOKUP(B38,Data!$A$2:$E$504,5,FALSE)</f>
        <v/>
      </c>
      <c r="G38" s="16">
        <f>VLOOKUP(Display!B38,Data!$A$2:$P$504,16,FALSE)</f>
        <v>0</v>
      </c>
      <c r="H38" s="15">
        <f>VLOOKUP(Display!B38,Data!$A$2:$S$504,19,FALSE)</f>
        <v>-1.1450313159825776</v>
      </c>
      <c r="I38" s="16" t="str">
        <f>VLOOKUP(B38,Data!$A$2:$S$504,6,FALSE)</f>
        <v/>
      </c>
      <c r="J38" s="16">
        <f>VLOOKUP(B38,Data!$A$2:$O$504,15,FALSE)</f>
        <v>1.8905845803907535E-3</v>
      </c>
      <c r="L38" s="14" t="str">
        <v>S.KEYS</v>
      </c>
      <c r="M38" s="14" t="str">
        <f>VLOOKUP(L38,Data!$A$2:$E$504,2,FALSE)</f>
        <v>Keysight Technologies Inc.</v>
      </c>
      <c r="N38" s="15">
        <f>VLOOKUP(L38,Data!$A$2:$E$504,3,FALSE)</f>
        <v>362.15000000000003</v>
      </c>
      <c r="O38" s="15">
        <f>VLOOKUP(L38,Data!$A$2:$E$504,4,FALSE)</f>
        <v>0</v>
      </c>
      <c r="P38" s="16" t="str">
        <f>VLOOKUP(L38,Data!$A$2:$E$504,5,FALSE)</f>
        <v/>
      </c>
      <c r="Q38" s="15">
        <f>VLOOKUP(L38,Data!$A$2:$S$504,19,FALSE)</f>
        <v>1.9232450700108061</v>
      </c>
      <c r="R38" s="16" t="str">
        <f>VLOOKUP(L38,Data!$A$2:$S$504,6,FALSE)</f>
        <v/>
      </c>
      <c r="S38" s="16">
        <f>VLOOKUP(L38,Data!$A$2:$O$504,15,FALSE)</f>
        <v>4.9378867772499201E-4</v>
      </c>
      <c r="T38" s="16">
        <f>VLOOKUP(Display!L38,Data!$A$2:$P$504,16,FALSE)</f>
        <v>0</v>
      </c>
    </row>
    <row r="39" spans="2:20" x14ac:dyDescent="0.3">
      <c r="B39" s="14" t="str">
        <v>S.APD</v>
      </c>
      <c r="C39" s="14" t="str">
        <f>VLOOKUP(B39,Data!$A$2:$E$504,2,FALSE)</f>
        <v>Air Products &amp; Chems Inc</v>
      </c>
      <c r="D39" s="15">
        <f>VLOOKUP(B39,Data!$A$2:$E$504,3,FALSE)</f>
        <v>281.76</v>
      </c>
      <c r="E39" s="15">
        <f>VLOOKUP(B39,Data!$A$2:$E$504,4,FALSE)</f>
        <v>0</v>
      </c>
      <c r="F39" s="16" t="str">
        <f>VLOOKUP(B39,Data!$A$2:$E$504,5,FALSE)</f>
        <v/>
      </c>
      <c r="G39" s="16">
        <f>VLOOKUP(Display!B39,Data!$A$2:$P$504,16,FALSE)</f>
        <v>0</v>
      </c>
      <c r="H39" s="15">
        <f>VLOOKUP(Display!B39,Data!$A$2:$S$504,19,FALSE)</f>
        <v>-1.177416918210775</v>
      </c>
      <c r="I39" s="16" t="str">
        <f>VLOOKUP(B39,Data!$A$2:$S$504,6,FALSE)</f>
        <v/>
      </c>
      <c r="J39" s="16">
        <f>VLOOKUP(B39,Data!$A$2:$O$504,15,FALSE)</f>
        <v>8.2206521882782072E-5</v>
      </c>
      <c r="L39" s="14" t="str">
        <v>S.GRMN</v>
      </c>
      <c r="M39" s="14" t="str">
        <f>VLOOKUP(L39,Data!$A$2:$E$504,2,FALSE)</f>
        <v>Garmin Ltd</v>
      </c>
      <c r="N39" s="15">
        <f>VLOOKUP(L39,Data!$A$2:$E$504,3,FALSE)</f>
        <v>294.14</v>
      </c>
      <c r="O39" s="15">
        <f>VLOOKUP(L39,Data!$A$2:$E$504,4,FALSE)</f>
        <v>0</v>
      </c>
      <c r="P39" s="16" t="str">
        <f>VLOOKUP(L39,Data!$A$2:$E$504,5,FALSE)</f>
        <v/>
      </c>
      <c r="Q39" s="15">
        <f>VLOOKUP(L39,Data!$A$2:$S$504,19,FALSE)</f>
        <v>1.9148191097805616</v>
      </c>
      <c r="R39" s="16" t="str">
        <f>VLOOKUP(L39,Data!$A$2:$S$504,6,FALSE)</f>
        <v/>
      </c>
      <c r="S39" s="16">
        <f>VLOOKUP(L39,Data!$A$2:$O$504,15,FALSE)</f>
        <v>5.4310594429401359E-5</v>
      </c>
      <c r="T39" s="16">
        <f>VLOOKUP(Display!L39,Data!$A$2:$P$504,16,FALSE)</f>
        <v>0</v>
      </c>
    </row>
    <row r="40" spans="2:20" x14ac:dyDescent="0.3">
      <c r="B40" s="14" t="str">
        <v>S.APH</v>
      </c>
      <c r="C40" s="14" t="str">
        <f>VLOOKUP(B40,Data!$A$2:$E$504,2,FALSE)</f>
        <v>Amphenol</v>
      </c>
      <c r="D40" s="15">
        <f>VLOOKUP(B40,Data!$A$2:$E$504,3,FALSE)</f>
        <v>84.09</v>
      </c>
      <c r="E40" s="15">
        <f>VLOOKUP(B40,Data!$A$2:$E$504,4,FALSE)</f>
        <v>0</v>
      </c>
      <c r="F40" s="16" t="str">
        <f>VLOOKUP(B40,Data!$A$2:$E$504,5,FALSE)</f>
        <v/>
      </c>
      <c r="G40" s="16">
        <f>VLOOKUP(Display!B40,Data!$A$2:$P$504,16,FALSE)</f>
        <v>0</v>
      </c>
      <c r="H40" s="15">
        <f>VLOOKUP(Display!B40,Data!$A$2:$S$504,19,FALSE)</f>
        <v>1.4689417483026308</v>
      </c>
      <c r="I40" s="16" t="str">
        <f>VLOOKUP(B40,Data!$A$2:$S$504,6,FALSE)</f>
        <v/>
      </c>
      <c r="J40" s="16">
        <f>VLOOKUP(B40,Data!$A$2:$O$504,15,FALSE)</f>
        <v>6.1174607355884178E-4</v>
      </c>
      <c r="L40" s="14" t="str">
        <v>S.EMR</v>
      </c>
      <c r="M40" s="14" t="str">
        <f>VLOOKUP(L40,Data!$A$2:$E$504,2,FALSE)</f>
        <v>Emerson Electric Co</v>
      </c>
      <c r="N40" s="15">
        <f>VLOOKUP(L40,Data!$A$2:$E$504,3,FALSE)</f>
        <v>158.22999999999999</v>
      </c>
      <c r="O40" s="15">
        <f>VLOOKUP(L40,Data!$A$2:$E$504,4,FALSE)</f>
        <v>0</v>
      </c>
      <c r="P40" s="16" t="str">
        <f>VLOOKUP(L40,Data!$A$2:$E$504,5,FALSE)</f>
        <v/>
      </c>
      <c r="Q40" s="15">
        <f>VLOOKUP(L40,Data!$A$2:$S$504,19,FALSE)</f>
        <v>1.900174389324252</v>
      </c>
      <c r="R40" s="16" t="str">
        <f>VLOOKUP(L40,Data!$A$2:$S$504,6,FALSE)</f>
        <v/>
      </c>
      <c r="S40" s="16">
        <f>VLOOKUP(L40,Data!$A$2:$O$504,15,FALSE)</f>
        <v>3.978568886722614E-5</v>
      </c>
      <c r="T40" s="16">
        <f>VLOOKUP(Display!L40,Data!$A$2:$P$504,16,FALSE)</f>
        <v>0</v>
      </c>
    </row>
    <row r="41" spans="2:20" x14ac:dyDescent="0.3">
      <c r="B41" s="14" t="str">
        <v>S.APO</v>
      </c>
      <c r="C41" s="14" t="str">
        <f>VLOOKUP(B41,Data!$A$2:$E$504,2,FALSE)</f>
        <v>Apollo Global Management, Llc</v>
      </c>
      <c r="D41" s="15">
        <f>VLOOKUP(B41,Data!$A$2:$E$504,3,FALSE)</f>
        <v>121.69</v>
      </c>
      <c r="E41" s="15">
        <f>VLOOKUP(B41,Data!$A$2:$E$504,4,FALSE)</f>
        <v>0</v>
      </c>
      <c r="F41" s="16" t="str">
        <f>VLOOKUP(B41,Data!$A$2:$E$504,5,FALSE)</f>
        <v/>
      </c>
      <c r="G41" s="16">
        <f>VLOOKUP(Display!B41,Data!$A$2:$P$504,16,FALSE)</f>
        <v>0</v>
      </c>
      <c r="H41" s="15">
        <f>VLOOKUP(Display!B41,Data!$A$2:$S$504,19,FALSE)</f>
        <v>-1.4690079162543901</v>
      </c>
      <c r="I41" s="16" t="str">
        <f>VLOOKUP(B41,Data!$A$2:$S$504,6,FALSE)</f>
        <v/>
      </c>
      <c r="J41" s="16">
        <f>VLOOKUP(B41,Data!$A$2:$O$504,15,FALSE)</f>
        <v>6.6926303213877403E-5</v>
      </c>
      <c r="L41" s="14" t="str">
        <v>S.JCI</v>
      </c>
      <c r="M41" s="14" t="str">
        <f>VLOOKUP(L41,Data!$A$2:$E$504,2,FALSE)</f>
        <v>Johnson Controls International Plc</v>
      </c>
      <c r="N41" s="15">
        <f>VLOOKUP(L41,Data!$A$2:$E$504,3,FALSE)</f>
        <v>150.20000000000002</v>
      </c>
      <c r="O41" s="15">
        <f>VLOOKUP(L41,Data!$A$2:$E$504,4,FALSE)</f>
        <v>0</v>
      </c>
      <c r="P41" s="16" t="str">
        <f>VLOOKUP(L41,Data!$A$2:$E$504,5,FALSE)</f>
        <v/>
      </c>
      <c r="Q41" s="15">
        <f>VLOOKUP(L41,Data!$A$2:$S$504,19,FALSE)</f>
        <v>1.8964842345398116</v>
      </c>
      <c r="R41" s="16" t="str">
        <f>VLOOKUP(L41,Data!$A$2:$S$504,6,FALSE)</f>
        <v/>
      </c>
      <c r="S41" s="16">
        <f>VLOOKUP(L41,Data!$A$2:$O$504,15,FALSE)</f>
        <v>5.1163160401201847E-5</v>
      </c>
      <c r="T41" s="16">
        <f>VLOOKUP(Display!L41,Data!$A$2:$P$504,16,FALSE)</f>
        <v>0</v>
      </c>
    </row>
    <row r="42" spans="2:20" x14ac:dyDescent="0.3">
      <c r="B42" s="14" t="str">
        <v>S.APP</v>
      </c>
      <c r="C42" s="14" t="str">
        <f>VLOOKUP(B42,Data!$A$2:$E$504,2,FALSE)</f>
        <v>Applovin Corp Cla Cm</v>
      </c>
      <c r="D42" s="15">
        <f>VLOOKUP(B42,Data!$A$2:$E$504,3,FALSE)</f>
        <v>310.75</v>
      </c>
      <c r="E42" s="15">
        <f>VLOOKUP(B42,Data!$A$2:$E$504,4,FALSE)</f>
        <v>0</v>
      </c>
      <c r="F42" s="16" t="str">
        <f>VLOOKUP(B42,Data!$A$2:$E$504,5,FALSE)</f>
        <v/>
      </c>
      <c r="G42" s="16">
        <f>VLOOKUP(Display!B42,Data!$A$2:$P$504,16,FALSE)</f>
        <v>0</v>
      </c>
      <c r="H42" s="15">
        <f>VLOOKUP(Display!B42,Data!$A$2:$S$504,19,FALSE)</f>
        <v>-0.90494543658196036</v>
      </c>
      <c r="I42" s="16" t="str">
        <f>VLOOKUP(B42,Data!$A$2:$S$504,6,FALSE)</f>
        <v/>
      </c>
      <c r="J42" s="16">
        <f>VLOOKUP(B42,Data!$A$2:$O$504,15,FALSE)</f>
        <v>2.1144992556054929E-2</v>
      </c>
      <c r="L42" s="14" t="str">
        <v>S.RL</v>
      </c>
      <c r="M42" s="14" t="str">
        <f>VLOOKUP(L42,Data!$A$2:$E$504,2,FALSE)</f>
        <v>Ralph Lauren Corporation</v>
      </c>
      <c r="N42" s="15">
        <f>VLOOKUP(L42,Data!$A$2:$E$504,3,FALSE)</f>
        <v>357.1</v>
      </c>
      <c r="O42" s="15">
        <f>VLOOKUP(L42,Data!$A$2:$E$504,4,FALSE)</f>
        <v>0</v>
      </c>
      <c r="P42" s="16" t="str">
        <f>VLOOKUP(L42,Data!$A$2:$E$504,5,FALSE)</f>
        <v/>
      </c>
      <c r="Q42" s="15">
        <f>VLOOKUP(L42,Data!$A$2:$S$504,19,FALSE)</f>
        <v>1.8918345509842964</v>
      </c>
      <c r="R42" s="16" t="str">
        <f>VLOOKUP(L42,Data!$A$2:$S$504,6,FALSE)</f>
        <v/>
      </c>
      <c r="S42" s="16">
        <f>VLOOKUP(L42,Data!$A$2:$O$504,15,FALSE)</f>
        <v>2.7341941967594651E-4</v>
      </c>
      <c r="T42" s="16">
        <f>VLOOKUP(Display!L42,Data!$A$2:$P$504,16,FALSE)</f>
        <v>0</v>
      </c>
    </row>
    <row r="43" spans="2:20" x14ac:dyDescent="0.3">
      <c r="B43" s="14" t="str">
        <v>S.APTV</v>
      </c>
      <c r="C43" s="14" t="str">
        <f>VLOOKUP(B43,Data!$A$2:$E$504,2,FALSE)</f>
        <v>Aptiv Plc</v>
      </c>
      <c r="D43" s="15">
        <f>VLOOKUP(B43,Data!$A$2:$E$504,3,FALSE)</f>
        <v>44.79</v>
      </c>
      <c r="E43" s="15">
        <f>VLOOKUP(B43,Data!$A$2:$E$504,4,FALSE)</f>
        <v>0</v>
      </c>
      <c r="F43" s="16" t="str">
        <f>VLOOKUP(B43,Data!$A$2:$E$504,5,FALSE)</f>
        <v/>
      </c>
      <c r="G43" s="16">
        <f>VLOOKUP(Display!B43,Data!$A$2:$P$504,16,FALSE)</f>
        <v>0</v>
      </c>
      <c r="H43" s="15">
        <f>VLOOKUP(Display!B43,Data!$A$2:$S$504,19,FALSE)</f>
        <v>-5.8491168903956101E-2</v>
      </c>
      <c r="I43" s="16" t="str">
        <f>VLOOKUP(B43,Data!$A$2:$S$504,6,FALSE)</f>
        <v/>
      </c>
      <c r="J43" s="16">
        <f>VLOOKUP(B43,Data!$A$2:$O$504,15,FALSE)</f>
        <v>1.5404276502421416E-5</v>
      </c>
      <c r="L43" s="14" t="str">
        <v>S.LUV</v>
      </c>
      <c r="M43" s="14" t="str">
        <f>VLOOKUP(L43,Data!$A$2:$E$504,2,FALSE)</f>
        <v>Southwest Airlines Co</v>
      </c>
      <c r="N43" s="15">
        <f>VLOOKUP(L43,Data!$A$2:$E$504,3,FALSE)</f>
        <v>42.68</v>
      </c>
      <c r="O43" s="15">
        <f>VLOOKUP(L43,Data!$A$2:$E$504,4,FALSE)</f>
        <v>0</v>
      </c>
      <c r="P43" s="16" t="str">
        <f>VLOOKUP(L43,Data!$A$2:$E$504,5,FALSE)</f>
        <v/>
      </c>
      <c r="Q43" s="15">
        <f>VLOOKUP(L43,Data!$A$2:$S$504,19,FALSE)</f>
        <v>1.8583367526461982</v>
      </c>
      <c r="R43" s="16" t="str">
        <f>VLOOKUP(L43,Data!$A$2:$S$504,6,FALSE)</f>
        <v/>
      </c>
      <c r="S43" s="16">
        <f>VLOOKUP(L43,Data!$A$2:$O$504,15,FALSE)</f>
        <v>1.3572542175204773E-3</v>
      </c>
      <c r="T43" s="16">
        <f>VLOOKUP(Display!L43,Data!$A$2:$P$504,16,FALSE)</f>
        <v>0</v>
      </c>
    </row>
    <row r="44" spans="2:20" x14ac:dyDescent="0.3">
      <c r="B44" s="14" t="str">
        <v>S.ARE</v>
      </c>
      <c r="C44" s="14" t="str">
        <f>VLOOKUP(B44,Data!$A$2:$E$504,2,FALSE)</f>
        <v>Alexandria Real Estate Equities Inc</v>
      </c>
      <c r="D44" s="15">
        <f>VLOOKUP(B44,Data!$A$2:$E$504,3,FALSE)</f>
        <v>49.93</v>
      </c>
      <c r="E44" s="15">
        <f>VLOOKUP(B44,Data!$A$2:$E$504,4,FALSE)</f>
        <v>0</v>
      </c>
      <c r="F44" s="16" t="str">
        <f>VLOOKUP(B44,Data!$A$2:$E$504,5,FALSE)</f>
        <v/>
      </c>
      <c r="G44" s="16">
        <f>VLOOKUP(Display!B44,Data!$A$2:$P$504,16,FALSE)</f>
        <v>0</v>
      </c>
      <c r="H44" s="15">
        <f>VLOOKUP(Display!B44,Data!$A$2:$S$504,19,FALSE)</f>
        <v>-1.2967155227532474</v>
      </c>
      <c r="I44" s="16" t="str">
        <f>VLOOKUP(B44,Data!$A$2:$S$504,6,FALSE)</f>
        <v/>
      </c>
      <c r="J44" s="16">
        <f>VLOOKUP(B44,Data!$A$2:$O$504,15,FALSE)</f>
        <v>1.3246849515431545E-4</v>
      </c>
      <c r="L44" s="14" t="str">
        <v>S.SMCI</v>
      </c>
      <c r="M44" s="14" t="str">
        <f>VLOOKUP(L44,Data!$A$2:$E$504,2,FALSE)</f>
        <v>Super Micro Computer</v>
      </c>
      <c r="N44" s="15">
        <f>VLOOKUP(L44,Data!$A$2:$E$504,3,FALSE)</f>
        <v>43.26</v>
      </c>
      <c r="O44" s="15">
        <f>VLOOKUP(L44,Data!$A$2:$E$504,4,FALSE)</f>
        <v>0</v>
      </c>
      <c r="P44" s="16" t="str">
        <f>VLOOKUP(L44,Data!$A$2:$E$504,5,FALSE)</f>
        <v/>
      </c>
      <c r="Q44" s="15">
        <f>VLOOKUP(L44,Data!$A$2:$S$504,19,FALSE)</f>
        <v>1.8196390390223443</v>
      </c>
      <c r="R44" s="16" t="str">
        <f>VLOOKUP(L44,Data!$A$2:$S$504,6,FALSE)</f>
        <v/>
      </c>
      <c r="S44" s="16">
        <f>VLOOKUP(L44,Data!$A$2:$O$504,15,FALSE)</f>
        <v>1.6491442577243939E-2</v>
      </c>
      <c r="T44" s="16">
        <f>VLOOKUP(Display!L44,Data!$A$2:$P$504,16,FALSE)</f>
        <v>0</v>
      </c>
    </row>
    <row r="45" spans="2:20" x14ac:dyDescent="0.3">
      <c r="B45" s="14" t="str">
        <v>S.ARES</v>
      </c>
      <c r="C45" s="14" t="str">
        <f>VLOOKUP(B45,Data!$A$2:$E$504,2,FALSE)</f>
        <v>Ares Management, L.P.</v>
      </c>
      <c r="D45" s="15">
        <f>VLOOKUP(B45,Data!$A$2:$E$504,3,FALSE)</f>
        <v>122.01</v>
      </c>
      <c r="E45" s="15">
        <f>VLOOKUP(B45,Data!$A$2:$E$504,4,FALSE)</f>
        <v>0</v>
      </c>
      <c r="F45" s="16" t="str">
        <f>VLOOKUP(B45,Data!$A$2:$E$504,5,FALSE)</f>
        <v/>
      </c>
      <c r="G45" s="16">
        <f>VLOOKUP(Display!B45,Data!$A$2:$P$504,16,FALSE)</f>
        <v>0</v>
      </c>
      <c r="H45" s="15">
        <f>VLOOKUP(Display!B45,Data!$A$2:$S$504,19,FALSE)</f>
        <v>-1.1759429087996671</v>
      </c>
      <c r="I45" s="16" t="str">
        <f>VLOOKUP(B45,Data!$A$2:$S$504,6,FALSE)</f>
        <v/>
      </c>
      <c r="J45" s="16">
        <f>VLOOKUP(B45,Data!$A$2:$O$504,15,FALSE)</f>
        <v>3.8140269585983891E-5</v>
      </c>
      <c r="L45" s="14" t="str">
        <v>S.ROST</v>
      </c>
      <c r="M45" s="14" t="str">
        <f>VLOOKUP(L45,Data!$A$2:$E$504,2,FALSE)</f>
        <v>Ross Stores, Inc.</v>
      </c>
      <c r="N45" s="15">
        <f>VLOOKUP(L45,Data!$A$2:$E$504,3,FALSE)</f>
        <v>236.12</v>
      </c>
      <c r="O45" s="15">
        <f>VLOOKUP(L45,Data!$A$2:$E$504,4,FALSE)</f>
        <v>0</v>
      </c>
      <c r="P45" s="16" t="str">
        <f>VLOOKUP(L45,Data!$A$2:$E$504,5,FALSE)</f>
        <v/>
      </c>
      <c r="Q45" s="15">
        <f>VLOOKUP(L45,Data!$A$2:$S$504,19,FALSE)</f>
        <v>1.7965351256475752</v>
      </c>
      <c r="R45" s="16" t="str">
        <f>VLOOKUP(L45,Data!$A$2:$S$504,6,FALSE)</f>
        <v/>
      </c>
      <c r="S45" s="16">
        <f>VLOOKUP(L45,Data!$A$2:$O$504,15,FALSE)</f>
        <v>1.3732257544860668E-4</v>
      </c>
      <c r="T45" s="16">
        <f>VLOOKUP(Display!L45,Data!$A$2:$P$504,16,FALSE)</f>
        <v>0</v>
      </c>
    </row>
    <row r="46" spans="2:20" x14ac:dyDescent="0.3">
      <c r="B46" s="14" t="str">
        <v>S.ATO</v>
      </c>
      <c r="C46" s="14" t="str">
        <f>VLOOKUP(B46,Data!$A$2:$E$504,2,FALSE)</f>
        <v>Atmos Energy Corp</v>
      </c>
      <c r="D46" s="15">
        <f>VLOOKUP(B46,Data!$A$2:$E$504,3,FALSE)</f>
        <v>157.21</v>
      </c>
      <c r="E46" s="15">
        <f>VLOOKUP(B46,Data!$A$2:$E$504,4,FALSE)</f>
        <v>0</v>
      </c>
      <c r="F46" s="16" t="str">
        <f>VLOOKUP(B46,Data!$A$2:$E$504,5,FALSE)</f>
        <v/>
      </c>
      <c r="G46" s="16">
        <f>VLOOKUP(Display!B46,Data!$A$2:$P$504,16,FALSE)</f>
        <v>0</v>
      </c>
      <c r="H46" s="15">
        <f>VLOOKUP(Display!B46,Data!$A$2:$S$504,19,FALSE)</f>
        <v>-1.3172189025010237</v>
      </c>
      <c r="I46" s="16" t="str">
        <f>VLOOKUP(B46,Data!$A$2:$S$504,6,FALSE)</f>
        <v/>
      </c>
      <c r="J46" s="16">
        <f>VLOOKUP(B46,Data!$A$2:$O$504,15,FALSE)</f>
        <v>7.2459527846159921E-5</v>
      </c>
      <c r="L46" s="14" t="str">
        <v>S.ILMN</v>
      </c>
      <c r="M46" s="14" t="str">
        <f>VLOOKUP(L46,Data!$A$2:$E$504,2,FALSE)</f>
        <v>Illumina, Inc.</v>
      </c>
      <c r="N46" s="15">
        <f>VLOOKUP(L46,Data!$A$2:$E$504,3,FALSE)</f>
        <v>270</v>
      </c>
      <c r="O46" s="15">
        <f>VLOOKUP(L46,Data!$A$2:$E$504,4,FALSE)</f>
        <v>0</v>
      </c>
      <c r="P46" s="16" t="str">
        <f>VLOOKUP(L46,Data!$A$2:$E$504,5,FALSE)</f>
        <v/>
      </c>
      <c r="Q46" s="15">
        <f>VLOOKUP(L46,Data!$A$2:$S$504,19,FALSE)</f>
        <v>1.7952770307026242</v>
      </c>
      <c r="R46" s="16" t="str">
        <f>VLOOKUP(L46,Data!$A$2:$S$504,6,FALSE)</f>
        <v/>
      </c>
      <c r="S46" s="16">
        <f>VLOOKUP(L46,Data!$A$2:$O$504,15,FALSE)</f>
        <v>1.8702519772144535E-3</v>
      </c>
      <c r="T46" s="16">
        <f>VLOOKUP(Display!L46,Data!$A$2:$P$504,16,FALSE)</f>
        <v>0</v>
      </c>
    </row>
    <row r="47" spans="2:20" x14ac:dyDescent="0.3">
      <c r="B47" s="14" t="str">
        <v>S.AVGO</v>
      </c>
      <c r="C47" s="14" t="str">
        <f>VLOOKUP(B47,Data!$A$2:$E$504,2,FALSE)</f>
        <v>Broadcom Inc.</v>
      </c>
      <c r="D47" s="15">
        <f>VLOOKUP(B47,Data!$A$2:$E$504,3,FALSE)</f>
        <v>352.81</v>
      </c>
      <c r="E47" s="15">
        <f>VLOOKUP(B47,Data!$A$2:$E$504,4,FALSE)</f>
        <v>0</v>
      </c>
      <c r="F47" s="16" t="str">
        <f>VLOOKUP(B47,Data!$A$2:$E$504,5,FALSE)</f>
        <v/>
      </c>
      <c r="G47" s="16">
        <f>VLOOKUP(Display!B47,Data!$A$2:$P$504,16,FALSE)</f>
        <v>0</v>
      </c>
      <c r="H47" s="15">
        <f>VLOOKUP(Display!B47,Data!$A$2:$S$504,19,FALSE)</f>
        <v>-0.53185864896076096</v>
      </c>
      <c r="I47" s="16" t="str">
        <f>VLOOKUP(B47,Data!$A$2:$S$504,6,FALSE)</f>
        <v/>
      </c>
      <c r="J47" s="16">
        <f>VLOOKUP(B47,Data!$A$2:$O$504,15,FALSE)</f>
        <v>7.9121413935244293E-3</v>
      </c>
      <c r="L47" s="14" t="str">
        <v>S.ON</v>
      </c>
      <c r="M47" s="14" t="str">
        <f>VLOOKUP(L47,Data!$A$2:$E$504,2,FALSE)</f>
        <v>On Semiconductor</v>
      </c>
      <c r="N47" s="15">
        <f>VLOOKUP(L47,Data!$A$2:$E$504,3,FALSE)</f>
        <v>77.2</v>
      </c>
      <c r="O47" s="15">
        <f>VLOOKUP(L47,Data!$A$2:$E$504,4,FALSE)</f>
        <v>0</v>
      </c>
      <c r="P47" s="16" t="str">
        <f>VLOOKUP(L47,Data!$A$2:$E$504,5,FALSE)</f>
        <v/>
      </c>
      <c r="Q47" s="15">
        <f>VLOOKUP(L47,Data!$A$2:$S$504,19,FALSE)</f>
        <v>1.7832049931812641</v>
      </c>
      <c r="R47" s="16" t="str">
        <f>VLOOKUP(L47,Data!$A$2:$S$504,6,FALSE)</f>
        <v/>
      </c>
      <c r="S47" s="16">
        <f>VLOOKUP(L47,Data!$A$2:$O$504,15,FALSE)</f>
        <v>2.2156071404252531E-3</v>
      </c>
      <c r="T47" s="16">
        <f>VLOOKUP(Display!L47,Data!$A$2:$P$504,16,FALSE)</f>
        <v>0</v>
      </c>
    </row>
  </sheetData>
  <mergeCells count="5">
    <mergeCell ref="B2:J2"/>
    <mergeCell ref="L2:T2"/>
    <mergeCell ref="B26:J26"/>
    <mergeCell ref="L26:T26"/>
    <mergeCell ref="U2:W3"/>
  </mergeCells>
  <conditionalFormatting sqref="H4:H23">
    <cfRule type="top10" dxfId="11" priority="12" rank="3"/>
  </conditionalFormatting>
  <conditionalFormatting sqref="I4:I23">
    <cfRule type="top10" dxfId="10" priority="11" rank="3"/>
  </conditionalFormatting>
  <conditionalFormatting sqref="J4:J23">
    <cfRule type="top10" dxfId="9" priority="10" rank="3"/>
  </conditionalFormatting>
  <conditionalFormatting sqref="R4:R23">
    <cfRule type="top10" dxfId="8" priority="9" rank="3"/>
  </conditionalFormatting>
  <conditionalFormatting sqref="S4:S23">
    <cfRule type="top10" dxfId="7" priority="8" rank="3"/>
  </conditionalFormatting>
  <conditionalFormatting sqref="T4:T23">
    <cfRule type="top10" dxfId="6" priority="7" rank="3"/>
  </conditionalFormatting>
  <conditionalFormatting sqref="H28:H47">
    <cfRule type="top10" dxfId="5" priority="6" rank="3"/>
  </conditionalFormatting>
  <conditionalFormatting sqref="I28:I47">
    <cfRule type="top10" dxfId="4" priority="5" rank="3"/>
  </conditionalFormatting>
  <conditionalFormatting sqref="J28:J47">
    <cfRule type="top10" dxfId="3" priority="4" rank="3"/>
  </conditionalFormatting>
  <conditionalFormatting sqref="R28:R47">
    <cfRule type="top10" dxfId="2" priority="3" rank="3"/>
  </conditionalFormatting>
  <conditionalFormatting sqref="S28:S47">
    <cfRule type="top10" dxfId="1" priority="2" rank="3"/>
  </conditionalFormatting>
  <conditionalFormatting sqref="T28:T47">
    <cfRule type="top10" dxfId="0" priority="1" rank="3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B1AFD-7B55-422E-962F-49D7949F3467}">
  <dimension ref="A1:U589"/>
  <sheetViews>
    <sheetView workbookViewId="0"/>
  </sheetViews>
  <sheetFormatPr defaultRowHeight="16.5" x14ac:dyDescent="0.3"/>
  <cols>
    <col min="2" max="2" width="39.625" customWidth="1"/>
    <col min="3" max="3" width="12.125" style="1" customWidth="1"/>
    <col min="4" max="4" width="9" style="1"/>
    <col min="5" max="6" width="9" style="2"/>
    <col min="7" max="9" width="9" style="1"/>
    <col min="10" max="13" width="9" style="3"/>
    <col min="14" max="14" width="10.375" customWidth="1"/>
    <col min="15" max="16" width="9" style="9"/>
    <col min="17" max="19" width="9" style="2"/>
  </cols>
  <sheetData>
    <row r="1" spans="1:21" x14ac:dyDescent="0.3">
      <c r="A1" t="s">
        <v>0</v>
      </c>
      <c r="B1" t="s">
        <v>1</v>
      </c>
      <c r="C1" s="1" t="s">
        <v>2</v>
      </c>
      <c r="D1" s="1" t="s">
        <v>3</v>
      </c>
      <c r="E1" s="2" t="s">
        <v>4</v>
      </c>
      <c r="F1" s="3" t="str">
        <f>IFERROR(RTD("cqg.rtd", ,"ContractData","X.SPC", "PerCentNetLastTrade",, "T")/100,"")</f>
        <v/>
      </c>
      <c r="G1" s="1" t="s">
        <v>5</v>
      </c>
      <c r="H1" s="1" t="s">
        <v>6</v>
      </c>
      <c r="I1" s="1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4" t="s">
        <v>13</v>
      </c>
      <c r="P1" s="4" t="s">
        <v>14</v>
      </c>
      <c r="Q1" s="3" t="s">
        <v>15</v>
      </c>
      <c r="R1" s="3" t="s">
        <v>16</v>
      </c>
      <c r="S1" s="3" t="s">
        <v>17</v>
      </c>
    </row>
    <row r="2" spans="1:21" x14ac:dyDescent="0.3">
      <c r="A2" t="s">
        <v>18</v>
      </c>
      <c r="B2" t="str">
        <f>PROPER(RTD("cqg.rtd", ,"ContractData",A2, "LongDescription",, "T"))</f>
        <v>Agilent Technologies</v>
      </c>
      <c r="C2" s="1">
        <f>RTD("cqg.rtd", ,"ContractData",A2, "LastTrade",, "T")</f>
        <v>172.79</v>
      </c>
      <c r="D2" s="1">
        <f>RTD("cqg.rtd", ,"ContractData",A2, "NetLastTrade",, "T")</f>
        <v>0</v>
      </c>
      <c r="E2" s="3" t="str">
        <f>IFERROR(RTD("cqg.rtd", ,"ContractData",A2, "PerCentNetLastTrade",, "T")/100,"")</f>
        <v/>
      </c>
      <c r="F2" s="3" t="str" cm="1">
        <f t="array" ref="F2:F504">IFERROR(_xlfn.MAP(E2:E504,_xlfn.LAMBDA(_xlpm.x,_xlpm.x-$F$1)),"")</f>
        <v/>
      </c>
      <c r="G2" s="1" t="str">
        <f>RTD("cqg.rtd", ,"ContractData",A2, "Open",, "T")</f>
        <v/>
      </c>
      <c r="H2" s="1" t="str">
        <f>RTD("cqg.rtd", ,"ContractData",A2, "High",, "T")</f>
        <v/>
      </c>
      <c r="I2" s="1" t="str">
        <f>RTD("cqg.rtd", ,"ContractData",A2, "Low",, "T")</f>
        <v/>
      </c>
      <c r="J2" s="3" t="str">
        <f>IFERROR(RTD("cqg.rtd",,"StudyData",A2, "PCB","BaseType=Index,Index=1", "Close", "W","0","all",,,,"T")/100,"")</f>
        <v/>
      </c>
      <c r="K2" s="3">
        <f>IFERROR(RTD("cqg.rtd",,"StudyData",A2, "PCB","BaseType=Index,Index=1", "Close", "M","0","all",,,,"T")/100,"")</f>
        <v>0.12522792393852561</v>
      </c>
      <c r="L2" s="3">
        <f>IFERROR(RTD("cqg.rtd",,"StudyData",A2, "PCB","BaseType=Index,Index=1", "Close", "Q","0","all",,,,"T")/100,"")</f>
        <v>0.30083565459610012</v>
      </c>
      <c r="M2" s="3">
        <f>IFERROR(RTD("cqg.rtd",,"StudyData",A2, "PCB","BaseType=Index,Index=1", "Close", "A","0","all",,,,"T")/100,"")</f>
        <v>0.26986110090394649</v>
      </c>
      <c r="N2" s="5">
        <f>RTD("cqg.rtd", ,"ContractData",A2, "T_CVol",, "T")</f>
        <v>232.97162800000001</v>
      </c>
      <c r="O2" s="4">
        <f xml:space="preserve"> IFERROR(N2/RTD("cqg.rtd",,"StudyData", $A2, "MA", "InputChoice=Vol,MAType=Sim,Period=21", "MA","D","-1","all",,,,"T"),"")</f>
        <v>8.9659049893608806E-5</v>
      </c>
      <c r="P2" s="6">
        <f>IFERROR(D2/RTD("cqg.rtd",,"StudyData","ATR("&amp;A2&amp;",MAType:=Sim,Period:=21)","Bar",, "Close", "D",,,,,,"T"),"")</f>
        <v>0</v>
      </c>
      <c r="Q2" s="7">
        <f xml:space="preserve"> RTD("cqg.rtd",,"StudyData", $A2, "MA", "InputChoice=Close,MAType=Sim,Period=21", "MA","D",,"all",,,,"T")</f>
        <v>155.6057142857</v>
      </c>
      <c r="R2" s="1">
        <f xml:space="preserve"> RTD("cqg.rtd",,"StudyData",$A2, "StdDev", "InputChoice=Close,Period1=21", "STDDEV","D",,"all",,,,"T")</f>
        <v>9.2736922176000007</v>
      </c>
      <c r="S2" s="1">
        <f>IFERROR(STANDARDIZE(C2,Q2,R2),"")</f>
        <v>1.8530144532602595</v>
      </c>
      <c r="U2" t="s">
        <v>19</v>
      </c>
    </row>
    <row r="3" spans="1:21" x14ac:dyDescent="0.3">
      <c r="A3" t="s">
        <v>20</v>
      </c>
      <c r="B3" t="str">
        <f>PROPER(RTD("cqg.rtd", ,"ContractData",A3, "LongDescription",, "T"))</f>
        <v>Apple Inc.</v>
      </c>
      <c r="C3" s="1">
        <f>RTD("cqg.rtd", ,"ContractData",A3, "LastTrade",, "T")</f>
        <v>341.07</v>
      </c>
      <c r="D3" s="1">
        <f>RTD("cqg.rtd", ,"ContractData",A3, "NetLastTrade",, "T")</f>
        <v>0</v>
      </c>
      <c r="E3" s="3" t="str">
        <f>IFERROR(RTD("cqg.rtd", ,"ContractData",A3, "PerCentNetLastTrade",, "T")/100,"")</f>
        <v/>
      </c>
      <c r="F3" s="3" t="str">
        <v/>
      </c>
      <c r="G3" s="1" t="str">
        <f>RTD("cqg.rtd", ,"ContractData",A3, "Open",, "T")</f>
        <v/>
      </c>
      <c r="H3" s="1" t="str">
        <f>RTD("cqg.rtd", ,"ContractData",A3, "High",, "T")</f>
        <v/>
      </c>
      <c r="I3" s="1" t="str">
        <f>RTD("cqg.rtd", ,"ContractData",A3, "Low",, "T")</f>
        <v/>
      </c>
      <c r="J3" s="3" t="str">
        <f>IFERROR(RTD("cqg.rtd",,"StudyData",A3, "PCB","BaseType=Index,Index=1", "Close", "W","0","all",,,,"T")/100,"")</f>
        <v/>
      </c>
      <c r="K3" s="3">
        <f>IFERROR(RTD("cqg.rtd",,"StudyData",A3, "PCB","BaseType=Index,Index=1", "Close", "M","0","all",,,,"T")/100,"")</f>
        <v>7.6439955815054347E-2</v>
      </c>
      <c r="L3" s="3">
        <f>IFERROR(RTD("cqg.rtd",,"StudyData",A3, "PCB","BaseType=Index,Index=1", "Close", "Q","0","all",,,,"T")/100,"")</f>
        <v>0.17870472767486859</v>
      </c>
      <c r="M3" s="3">
        <f>IFERROR(RTD("cqg.rtd",,"StudyData",A3, "PCB","BaseType=Index,Index=1", "Close", "A","0","all",,,,"T")/100,"")</f>
        <v>0.25457956301037288</v>
      </c>
      <c r="N3" s="5">
        <f>RTD("cqg.rtd", ,"ContractData",A3, "T_CVol",, "T")</f>
        <v>201366.59056400001</v>
      </c>
      <c r="O3" s="4">
        <f xml:space="preserve"> IFERROR(N3/RTD("cqg.rtd",,"StudyData", $A3, "MA", "InputChoice=Vol,MAType=Sim,Period=21", "MA","D","-1","all",,,,"T"),"")</f>
        <v>4.7496074432072872E-3</v>
      </c>
      <c r="P3" s="6">
        <f>IFERROR(D3/RTD("cqg.rtd",,"StudyData","ATR("&amp;A3&amp;",MAType:=Sim,Period:=21)","Bar",, "Close", "D",,,,,,"T"),"")</f>
        <v>0</v>
      </c>
      <c r="Q3" s="7">
        <f xml:space="preserve"> RTD("cqg.rtd",,"StudyData", $A3, "MA", "InputChoice=Close,MAType=Sim,Period=21", "MA","D",,"all",,,,"T")</f>
        <v>329.95190476189998</v>
      </c>
      <c r="R3" s="1">
        <f xml:space="preserve"> RTD("cqg.rtd",,"StudyData",$A3, "StdDev", "InputChoice=Close,Period1=21", "STDDEV","D",,"all",,,,"T")</f>
        <v>8.3449320914000005</v>
      </c>
      <c r="S3" s="1">
        <f>IFERROR(STANDARDIZE(C3,Q3,R3),"")</f>
        <v>1.3323170418076784</v>
      </c>
    </row>
    <row r="4" spans="1:21" x14ac:dyDescent="0.3">
      <c r="A4" t="s">
        <v>21</v>
      </c>
      <c r="B4" t="str">
        <f>PROPER(RTD("cqg.rtd", ,"ContractData",A4, "LongDescription",, "T"))</f>
        <v>Abbvie Inc.</v>
      </c>
      <c r="C4" s="1">
        <f>RTD("cqg.rtd", ,"ContractData",A4, "LastTrade",, "T")</f>
        <v>264.34000000000003</v>
      </c>
      <c r="D4" s="1">
        <f>RTD("cqg.rtd", ,"ContractData",A4, "NetLastTrade",, "T")</f>
        <v>0</v>
      </c>
      <c r="E4" s="3" t="str">
        <f>IFERROR(RTD("cqg.rtd", ,"ContractData",A4, "PerCentNetLastTrade",, "T")/100,"")</f>
        <v/>
      </c>
      <c r="F4" s="3" t="str">
        <v/>
      </c>
      <c r="G4" s="1" t="str">
        <f>RTD("cqg.rtd", ,"ContractData",A4, "Open",, "T")</f>
        <v/>
      </c>
      <c r="H4" s="1" t="str">
        <f>RTD("cqg.rtd", ,"ContractData",A4, "High",, "T")</f>
        <v/>
      </c>
      <c r="I4" s="1" t="str">
        <f>RTD("cqg.rtd", ,"ContractData",A4, "Low",, "T")</f>
        <v/>
      </c>
      <c r="J4" s="3" t="str">
        <f>IFERROR(RTD("cqg.rtd",,"StudyData",A4, "PCB","BaseType=Index,Index=1", "Close", "W","0","all",,,,"T")/100,"")</f>
        <v/>
      </c>
      <c r="K4" s="3">
        <f>IFERROR(RTD("cqg.rtd",,"StudyData",A4, "PCB","BaseType=Index,Index=1", "Close", "M","0","all",,,,"T")/100,"")</f>
        <v>3.0886826300600637E-2</v>
      </c>
      <c r="L4" s="3">
        <f>IFERROR(RTD("cqg.rtd",,"StudyData",A4, "PCB","BaseType=Index,Index=1", "Close", "Q","0","all",,,,"T")/100,"")</f>
        <v>5.046892385948186E-2</v>
      </c>
      <c r="M4" s="3">
        <f>IFERROR(RTD("cqg.rtd",,"StudyData",A4, "PCB","BaseType=Index,Index=1", "Close", "A","0","all",,,,"T")/100,"")</f>
        <v>0.156899645498709</v>
      </c>
      <c r="N4" s="5">
        <f>RTD("cqg.rtd", ,"ContractData",A4, "T_CVol",, "T")</f>
        <v>1971.362762</v>
      </c>
      <c r="O4" s="4">
        <f xml:space="preserve"> IFERROR(N4/RTD("cqg.rtd",,"StudyData", $A4, "MA", "InputChoice=Vol,MAType=Sim,Period=21", "MA","D","-1","all",,,,"T"),"")</f>
        <v>4.799141976235974E-4</v>
      </c>
      <c r="P4" s="6">
        <f>IFERROR(D4/RTD("cqg.rtd",,"StudyData","ATR("&amp;A4&amp;",MAType:=Sim,Period:=21)","Bar",, "Close", "D",,,,,,"T"),"")</f>
        <v>0</v>
      </c>
      <c r="Q4" s="7">
        <f xml:space="preserve"> RTD("cqg.rtd",,"StudyData", $A4, "MA", "InputChoice=Close,MAType=Sim,Period=21", "MA","D",,"all",,,,"T")</f>
        <v>260.28380952380002</v>
      </c>
      <c r="R4" s="1">
        <f xml:space="preserve"> RTD("cqg.rtd",,"StudyData",$A4, "StdDev", "InputChoice=Close,Period1=21", "STDDEV","D",,"all",,,,"T")</f>
        <v>4.7625698106999996</v>
      </c>
      <c r="S4" s="1">
        <f t="shared" ref="S4" si="0">IFERROR(STANDARDIZE(C4,Q4,R4),"")</f>
        <v>0.85168105401563421</v>
      </c>
    </row>
    <row r="5" spans="1:21" x14ac:dyDescent="0.3">
      <c r="A5" t="s">
        <v>22</v>
      </c>
      <c r="B5" t="str">
        <f>PROPER(RTD("cqg.rtd", ,"ContractData",A5, "LongDescription",, "T"))</f>
        <v>Airbnb, Inc. Class A</v>
      </c>
      <c r="C5" s="1">
        <f>RTD("cqg.rtd", ,"ContractData",A5, "LastTrade",, "T")</f>
        <v>157.47</v>
      </c>
      <c r="D5" s="1">
        <f>RTD("cqg.rtd", ,"ContractData",A5, "NetLastTrade",, "T")</f>
        <v>0</v>
      </c>
      <c r="E5" s="3" t="str">
        <f>IFERROR(RTD("cqg.rtd", ,"ContractData",A5, "PerCentNetLastTrade",, "T")/100,"")</f>
        <v/>
      </c>
      <c r="F5" s="3" t="str">
        <v/>
      </c>
      <c r="G5" s="1" t="str">
        <f>RTD("cqg.rtd", ,"ContractData",A5, "Open",, "T")</f>
        <v/>
      </c>
      <c r="H5" s="1" t="str">
        <f>RTD("cqg.rtd", ,"ContractData",A5, "High",, "T")</f>
        <v/>
      </c>
      <c r="I5" s="1" t="str">
        <f>RTD("cqg.rtd", ,"ContractData",A5, "Low",, "T")</f>
        <v/>
      </c>
      <c r="J5" s="3" t="str">
        <f>IFERROR(RTD("cqg.rtd",,"StudyData",A5, "PCB","BaseType=Index,Index=1", "Close", "W","0","all",,,,"T")/100,"")</f>
        <v/>
      </c>
      <c r="K5" s="3">
        <f>IFERROR(RTD("cqg.rtd",,"StudyData",A5, "PCB","BaseType=Index,Index=1", "Close", "M","0","all",,,,"T")/100,"")</f>
        <v>-0.14054142560855801</v>
      </c>
      <c r="L5" s="3">
        <f>IFERROR(RTD("cqg.rtd",,"StudyData",A5, "PCB","BaseType=Index,Index=1", "Close", "Q","0","all",,,,"T")/100,"")</f>
        <v>0.10041928721174008</v>
      </c>
      <c r="M5" s="3">
        <f>IFERROR(RTD("cqg.rtd",,"StudyData",A5, "PCB","BaseType=Index,Index=1", "Close", "A","0","all",,,,"T")/100,"")</f>
        <v>0.16025641025641024</v>
      </c>
      <c r="N5" s="5">
        <f>RTD("cqg.rtd", ,"ContractData",A5, "T_CVol",, "T")</f>
        <v>11802.058993000001</v>
      </c>
      <c r="O5" s="4">
        <f xml:space="preserve"> IFERROR(N5/RTD("cqg.rtd",,"StudyData", $A5, "MA", "InputChoice=Vol,MAType=Sim,Period=21", "MA","D","-1","all",,,,"T"),"")</f>
        <v>2.2697065608338462E-3</v>
      </c>
      <c r="P5" s="6">
        <f>IFERROR(D5/RTD("cqg.rtd",,"StudyData","ATR("&amp;A5&amp;",MAType:=Sim,Period:=21)","Bar",, "Close", "D",,,,,,"T"),"")</f>
        <v>0</v>
      </c>
      <c r="Q5" s="7">
        <f xml:space="preserve"> RTD("cqg.rtd",,"StudyData", $A5, "MA", "InputChoice=Close,MAType=Sim,Period=21", "MA","D",,"all",,,,"T")</f>
        <v>170.04</v>
      </c>
      <c r="R5" s="1">
        <f xml:space="preserve"> RTD("cqg.rtd",,"StudyData",$A5, "StdDev", "InputChoice=Close,Period1=21", "STDDEV","D",,"all",,,,"T")</f>
        <v>10.8703230775</v>
      </c>
      <c r="S5" s="1">
        <f>IFERROR(STANDARDIZE(C5,Q5,R5),"")</f>
        <v>-1.1563593750049692</v>
      </c>
    </row>
    <row r="6" spans="1:21" x14ac:dyDescent="0.3">
      <c r="A6" t="s">
        <v>23</v>
      </c>
      <c r="B6" t="str">
        <f>PROPER(RTD("cqg.rtd", ,"ContractData",A6, "LongDescription",, "T"))</f>
        <v>Abbott Laboratories</v>
      </c>
      <c r="C6" s="1">
        <f>RTD("cqg.rtd", ,"ContractData",A6, "LastTrade",, "T")</f>
        <v>101.29</v>
      </c>
      <c r="D6" s="1">
        <f>RTD("cqg.rtd", ,"ContractData",A6, "NetLastTrade",, "T")</f>
        <v>0</v>
      </c>
      <c r="E6" s="3" t="str">
        <f>IFERROR(RTD("cqg.rtd", ,"ContractData",A6, "PerCentNetLastTrade",, "T")/100,"")</f>
        <v/>
      </c>
      <c r="F6" s="3" t="str">
        <v/>
      </c>
      <c r="G6" s="1" t="str">
        <f>RTD("cqg.rtd", ,"ContractData",A6, "Open",, "T")</f>
        <v/>
      </c>
      <c r="H6" s="1" t="str">
        <f>RTD("cqg.rtd", ,"ContractData",A6, "High",, "T")</f>
        <v/>
      </c>
      <c r="I6" s="1" t="str">
        <f>RTD("cqg.rtd", ,"ContractData",A6, "Low",, "T")</f>
        <v/>
      </c>
      <c r="J6" s="3" t="str">
        <f>IFERROR(RTD("cqg.rtd",,"StudyData",A6, "PCB","BaseType=Index,Index=1", "Close", "W","0","all",,,,"T")/100,"")</f>
        <v/>
      </c>
      <c r="K6" s="3">
        <f>IFERROR(RTD("cqg.rtd",,"StudyData",A6, "PCB","BaseType=Index,Index=1", "Close", "M","0","all",,,,"T")/100,"")</f>
        <v>-8.2185574483508453E-2</v>
      </c>
      <c r="L6" s="3">
        <f>IFERROR(RTD("cqg.rtd",,"StudyData",A6, "PCB","BaseType=Index,Index=1", "Close", "Q","0","all",,,,"T")/100,"")</f>
        <v>0.11626625523473674</v>
      </c>
      <c r="M6" s="3">
        <f>IFERROR(RTD("cqg.rtd",,"StudyData",A6, "PCB","BaseType=Index,Index=1", "Close", "A","0","all",,,,"T")/100,"")</f>
        <v>-0.19155559102881312</v>
      </c>
      <c r="N6" s="5">
        <f>RTD("cqg.rtd", ,"ContractData",A6, "T_CVol",, "T")</f>
        <v>2228.883186</v>
      </c>
      <c r="O6" s="4">
        <f xml:space="preserve"> IFERROR(N6/RTD("cqg.rtd",,"StudyData", $A6, "MA", "InputChoice=Vol,MAType=Sim,Period=21", "MA","D","-1","all",,,,"T"),"")</f>
        <v>2.5403787269434174E-4</v>
      </c>
      <c r="P6" s="6">
        <f>IFERROR(D6/RTD("cqg.rtd",,"StudyData","ATR("&amp;A6&amp;",MAType:=Sim,Period:=21)","Bar",, "Close", "D",,,,,,"T"),"")</f>
        <v>0</v>
      </c>
      <c r="Q6" s="7">
        <f xml:space="preserve"> RTD("cqg.rtd",,"StudyData", $A6, "MA", "InputChoice=Close,MAType=Sim,Period=21", "MA","D",,"all",,,,"T")</f>
        <v>104.8352380952</v>
      </c>
      <c r="R6" s="1">
        <f xml:space="preserve"> RTD("cqg.rtd",,"StudyData",$A6, "StdDev", "InputChoice=Close,Period1=21", "STDDEV","D",,"all",,,,"T")</f>
        <v>3.4570006530000001</v>
      </c>
      <c r="S6" s="1">
        <f>IFERROR(STANDARDIZE(C6,Q6,R6),"")</f>
        <v>-1.0255242769836963</v>
      </c>
    </row>
    <row r="7" spans="1:21" x14ac:dyDescent="0.3">
      <c r="A7" t="s">
        <v>24</v>
      </c>
      <c r="B7" t="str">
        <f>PROPER(RTD("cqg.rtd", ,"ContractData",A7, "LongDescription",, "T"))</f>
        <v>Arch Capital Grp Ltd</v>
      </c>
      <c r="C7" s="1">
        <f>RTD("cqg.rtd", ,"ContractData",A7, "LastTrade",, "T")</f>
        <v>94.66</v>
      </c>
      <c r="D7" s="1">
        <f>RTD("cqg.rtd", ,"ContractData",A7, "NetLastTrade",, "T")</f>
        <v>0</v>
      </c>
      <c r="E7" s="3" t="str">
        <f>IFERROR(RTD("cqg.rtd", ,"ContractData",A7, "PerCentNetLastTrade",, "T")/100,"")</f>
        <v/>
      </c>
      <c r="F7" s="3" t="str">
        <v/>
      </c>
      <c r="G7" s="1" t="str">
        <f>RTD("cqg.rtd", ,"ContractData",A7, "Open",, "T")</f>
        <v/>
      </c>
      <c r="H7" s="1" t="str">
        <f>RTD("cqg.rtd", ,"ContractData",A7, "High",, "T")</f>
        <v/>
      </c>
      <c r="I7" s="1" t="str">
        <f>RTD("cqg.rtd", ,"ContractData",A7, "Low",, "T")</f>
        <v/>
      </c>
      <c r="J7" s="3" t="str">
        <f>IFERROR(RTD("cqg.rtd",,"StudyData",A7, "PCB","BaseType=Index,Index=1", "Close", "W","0","all",,,,"T")/100,"")</f>
        <v/>
      </c>
      <c r="K7" s="3">
        <f>IFERROR(RTD("cqg.rtd",,"StudyData",A7, "PCB","BaseType=Index,Index=1", "Close", "M","0","all",,,,"T")/100,"")</f>
        <v>-3.4771081880289698E-2</v>
      </c>
      <c r="L7" s="3">
        <f>IFERROR(RTD("cqg.rtd",,"StudyData",A7, "PCB","BaseType=Index,Index=1", "Close", "Q","0","all",,,,"T")/100,"")</f>
        <v>-2.4726973006387862E-2</v>
      </c>
      <c r="M7" s="3">
        <f>IFERROR(RTD("cqg.rtd",,"StudyData",A7, "PCB","BaseType=Index,Index=1", "Close", "A","0","all",,,,"T")/100,"")</f>
        <v>-1.3135946622185209E-2</v>
      </c>
      <c r="N7" s="5">
        <f>RTD("cqg.rtd", ,"ContractData",A7, "T_CVol",, "T")</f>
        <v>568.23800000000006</v>
      </c>
      <c r="O7" s="4">
        <f xml:space="preserve"> IFERROR(N7/RTD("cqg.rtd",,"StudyData", $A7, "MA", "InputChoice=Vol,MAType=Sim,Period=21", "MA","D","-1","all",,,,"T"),"")</f>
        <v>1.3335150516515971E-4</v>
      </c>
      <c r="P7" s="6">
        <f>IFERROR(D7/RTD("cqg.rtd",,"StudyData","ATR("&amp;A7&amp;",MAType:=Sim,Period:=21)","Bar",, "Close", "D",,,,,,"T"),"")</f>
        <v>0</v>
      </c>
      <c r="Q7" s="7">
        <f xml:space="preserve"> RTD("cqg.rtd",,"StudyData", $A7, "MA", "InputChoice=Close,MAType=Sim,Period=21", "MA","D",,"all",,,,"T")</f>
        <v>96.740476190500004</v>
      </c>
      <c r="R7" s="1">
        <f xml:space="preserve"> RTD("cqg.rtd",,"StudyData",$A7, "StdDev", "InputChoice=Close,Period1=21", "STDDEV","D",,"all",,,,"T")</f>
        <v>1.4682463663</v>
      </c>
      <c r="S7" s="1">
        <f>IFERROR(STANDARDIZE(C7,Q7,R7),"")</f>
        <v>-1.4169803094713831</v>
      </c>
    </row>
    <row r="8" spans="1:21" x14ac:dyDescent="0.3">
      <c r="A8" t="s">
        <v>25</v>
      </c>
      <c r="B8" t="str">
        <f>PROPER(RTD("cqg.rtd", ,"ContractData",A8, "LongDescription",, "T"))</f>
        <v>Accenture Plc Ireland</v>
      </c>
      <c r="C8" s="1">
        <f>RTD("cqg.rtd", ,"ContractData",A8, "LastTrade",, "T")</f>
        <v>176.11</v>
      </c>
      <c r="D8" s="1">
        <f>RTD("cqg.rtd", ,"ContractData",A8, "NetLastTrade",, "T")</f>
        <v>0</v>
      </c>
      <c r="E8" s="3" t="str">
        <f>IFERROR(RTD("cqg.rtd", ,"ContractData",A8, "PerCentNetLastTrade",, "T")/100,"")</f>
        <v/>
      </c>
      <c r="F8" s="3" t="str">
        <v/>
      </c>
      <c r="G8" s="1" t="str">
        <f>RTD("cqg.rtd", ,"ContractData",A8, "Open",, "T")</f>
        <v/>
      </c>
      <c r="H8" s="1" t="str">
        <f>RTD("cqg.rtd", ,"ContractData",A8, "High",, "T")</f>
        <v/>
      </c>
      <c r="I8" s="1" t="str">
        <f>RTD("cqg.rtd", ,"ContractData",A8, "Low",, "T")</f>
        <v/>
      </c>
      <c r="J8" s="3" t="str">
        <f>IFERROR(RTD("cqg.rtd",,"StudyData",A8, "PCB","BaseType=Index,Index=1", "Close", "W","0","all",,,,"T")/100,"")</f>
        <v/>
      </c>
      <c r="K8" s="3">
        <f>IFERROR(RTD("cqg.rtd",,"StudyData",A8, "PCB","BaseType=Index,Index=1", "Close", "M","0","all",,,,"T")/100,"")</f>
        <v>-7.1932967959527708E-2</v>
      </c>
      <c r="L8" s="3">
        <f>IFERROR(RTD("cqg.rtd",,"StudyData",A8, "PCB","BaseType=Index,Index=1", "Close", "Q","0","all",,,,"T")/100,"")</f>
        <v>0.41522018643522995</v>
      </c>
      <c r="M8" s="3">
        <f>IFERROR(RTD("cqg.rtd",,"StudyData",A8, "PCB","BaseType=Index,Index=1", "Close", "A","0","all",,,,"T")/100,"")</f>
        <v>-0.34360790160268356</v>
      </c>
      <c r="N8" s="5">
        <f>RTD("cqg.rtd", ,"ContractData",A8, "T_CVol",, "T")</f>
        <v>7053.3312290000003</v>
      </c>
      <c r="O8" s="4">
        <f xml:space="preserve"> IFERROR(N8/RTD("cqg.rtd",,"StudyData", $A8, "MA", "InputChoice=Vol,MAType=Sim,Period=21", "MA","D","-1","all",,,,"T"),"")</f>
        <v>1.4574777935505629E-3</v>
      </c>
      <c r="P8" s="6">
        <f>IFERROR(D8/RTD("cqg.rtd",,"StudyData","ATR("&amp;A8&amp;",MAType:=Sim,Period:=21)","Bar",, "Close", "D",,,,,,"T"),"")</f>
        <v>0</v>
      </c>
      <c r="Q8" s="7">
        <f xml:space="preserve"> RTD("cqg.rtd",,"StudyData", $A8, "MA", "InputChoice=Close,MAType=Sim,Period=21", "MA","D",,"all",,,,"T")</f>
        <v>184.96285714289999</v>
      </c>
      <c r="R8" s="1">
        <f xml:space="preserve"> RTD("cqg.rtd",,"StudyData",$A8, "StdDev", "InputChoice=Close,Period1=21", "STDDEV","D",,"all",,,,"T")</f>
        <v>5.9993413470999997</v>
      </c>
      <c r="S8" s="1">
        <f>IFERROR(STANDARDIZE(C8,Q8,R8),"")</f>
        <v>-1.475638179377696</v>
      </c>
    </row>
    <row r="9" spans="1:21" x14ac:dyDescent="0.3">
      <c r="A9" t="s">
        <v>26</v>
      </c>
      <c r="B9" t="str">
        <f>PROPER(RTD("cqg.rtd", ,"ContractData",A9, "LongDescription",, "T"))</f>
        <v>Adobe Inc.</v>
      </c>
      <c r="C9" s="1">
        <f>RTD("cqg.rtd", ,"ContractData",A9, "LastTrade",, "T")</f>
        <v>235.47</v>
      </c>
      <c r="D9" s="1">
        <f>RTD("cqg.rtd", ,"ContractData",A9, "NetLastTrade",, "T")</f>
        <v>0</v>
      </c>
      <c r="E9" s="3" t="str">
        <f>IFERROR(RTD("cqg.rtd", ,"ContractData",A9, "PerCentNetLastTrade",, "T")/100,"")</f>
        <v/>
      </c>
      <c r="F9" s="3" t="str">
        <v/>
      </c>
      <c r="G9" s="1" t="str">
        <f>RTD("cqg.rtd", ,"ContractData",A9, "Open",, "T")</f>
        <v/>
      </c>
      <c r="H9" s="1" t="str">
        <f>RTD("cqg.rtd", ,"ContractData",A9, "High",, "T")</f>
        <v/>
      </c>
      <c r="I9" s="1" t="str">
        <f>RTD("cqg.rtd", ,"ContractData",A9, "Low",, "T")</f>
        <v/>
      </c>
      <c r="J9" s="3" t="str">
        <f>IFERROR(RTD("cqg.rtd",,"StudyData",A9, "PCB","BaseType=Index,Index=1", "Close", "W","0","all",,,,"T")/100,"")</f>
        <v/>
      </c>
      <c r="K9" s="3">
        <f>IFERROR(RTD("cqg.rtd",,"StudyData",A9, "PCB","BaseType=Index,Index=1", "Close", "M","0","all",,,,"T")/100,"")</f>
        <v>-0.19577171351480588</v>
      </c>
      <c r="L9" s="3">
        <f>IFERROR(RTD("cqg.rtd",,"StudyData",A9, "PCB","BaseType=Index,Index=1", "Close", "Q","0","all",,,,"T")/100,"")</f>
        <v>0.14852209540532624</v>
      </c>
      <c r="M9" s="3">
        <f>IFERROR(RTD("cqg.rtd",,"StudyData",A9, "PCB","BaseType=Index,Index=1", "Close", "A","0","all",,,,"T")/100,"")</f>
        <v>-0.32720934883853819</v>
      </c>
      <c r="N9" s="5">
        <f>RTD("cqg.rtd", ,"ContractData",A9, "T_CVol",, "T")</f>
        <v>26474.318773999999</v>
      </c>
      <c r="O9" s="4">
        <f xml:space="preserve"> IFERROR(N9/RTD("cqg.rtd",,"StudyData", $A9, "MA", "InputChoice=Vol,MAType=Sim,Period=21", "MA","D","-1","all",,,,"T"),"")</f>
        <v>4.6977434218241241E-3</v>
      </c>
      <c r="P9" s="6">
        <f>IFERROR(D9/RTD("cqg.rtd",,"StudyData","ATR("&amp;A9&amp;",MAType:=Sim,Period:=21)","Bar",, "Close", "D",,,,,,"T"),"")</f>
        <v>0</v>
      </c>
      <c r="Q9" s="7">
        <f xml:space="preserve"> RTD("cqg.rtd",,"StudyData", $A9, "MA", "InputChoice=Close,MAType=Sim,Period=21", "MA","D",,"all",,,,"T")</f>
        <v>258.5428571429</v>
      </c>
      <c r="R9" s="1">
        <f xml:space="preserve"> RTD("cqg.rtd",,"StudyData",$A9, "StdDev", "InputChoice=Close,Period1=21", "STDDEV","D",,"all",,,,"T")</f>
        <v>18.1615850847</v>
      </c>
      <c r="S9" s="1">
        <f>IFERROR(STANDARDIZE(C9,Q9,R9),"")</f>
        <v>-1.270420893071577</v>
      </c>
    </row>
    <row r="10" spans="1:21" x14ac:dyDescent="0.3">
      <c r="A10" t="s">
        <v>27</v>
      </c>
      <c r="B10" t="str">
        <f>PROPER(RTD("cqg.rtd", ,"ContractData",A10, "LongDescription",, "T"))</f>
        <v>Analog Devices Inc</v>
      </c>
      <c r="C10" s="1">
        <f>RTD("cqg.rtd", ,"ContractData",A10, "LastTrade",, "T")</f>
        <v>393.6</v>
      </c>
      <c r="D10" s="1">
        <f>RTD("cqg.rtd", ,"ContractData",A10, "NetLastTrade",, "T")</f>
        <v>0</v>
      </c>
      <c r="E10" s="3" t="str">
        <f>IFERROR(RTD("cqg.rtd", ,"ContractData",A10, "PerCentNetLastTrade",, "T")/100,"")</f>
        <v/>
      </c>
      <c r="F10" s="3" t="str">
        <v/>
      </c>
      <c r="G10" s="1" t="str">
        <f>RTD("cqg.rtd", ,"ContractData",A10, "Open",, "T")</f>
        <v/>
      </c>
      <c r="H10" s="1" t="str">
        <f>RTD("cqg.rtd", ,"ContractData",A10, "High",, "T")</f>
        <v/>
      </c>
      <c r="I10" s="1" t="str">
        <f>RTD("cqg.rtd", ,"ContractData",A10, "Low",, "T")</f>
        <v/>
      </c>
      <c r="J10" s="3" t="str">
        <f>IFERROR(RTD("cqg.rtd",,"StudyData",A10, "PCB","BaseType=Index,Index=1", "Close", "W","0","all",,,,"T")/100,"")</f>
        <v/>
      </c>
      <c r="K10" s="3">
        <f>IFERROR(RTD("cqg.rtd",,"StudyData",A10, "PCB","BaseType=Index,Index=1", "Close", "M","0","all",,,,"T")/100,"")</f>
        <v>8.6872480256254589E-2</v>
      </c>
      <c r="L10" s="3">
        <f>IFERROR(RTD("cqg.rtd",,"StudyData",A10, "PCB","BaseType=Index,Index=1", "Close", "Q","0","all",,,,"T")/100,"")</f>
        <v>-8.988594304705777E-3</v>
      </c>
      <c r="M10" s="3">
        <f>IFERROR(RTD("cqg.rtd",,"StudyData",A10, "PCB","BaseType=Index,Index=1", "Close", "A","0","all",,,,"T")/100,"")</f>
        <v>0.45132743362831873</v>
      </c>
      <c r="N10" s="5">
        <f>RTD("cqg.rtd", ,"ContractData",A10, "T_CVol",, "T")</f>
        <v>4141.4492529999998</v>
      </c>
      <c r="O10" s="4">
        <f xml:space="preserve"> IFERROR(N10/RTD("cqg.rtd",,"StudyData", $A10, "MA", "InputChoice=Vol,MAType=Sim,Period=21", "MA","D","-1","all",,,,"T"),"")</f>
        <v>1.2175663306536978E-3</v>
      </c>
      <c r="P10" s="6">
        <f>IFERROR(D10/RTD("cqg.rtd",,"StudyData","ATR("&amp;A10&amp;",MAType:=Sim,Period:=21)","Bar",, "Close", "D",,,,,,"T"),"")</f>
        <v>0</v>
      </c>
      <c r="Q10" s="7">
        <f xml:space="preserve"> RTD("cqg.rtd",,"StudyData", $A10, "MA", "InputChoice=Close,MAType=Sim,Period=21", "MA","D",,"all",,,,"T")</f>
        <v>370.1138095238</v>
      </c>
      <c r="R10" s="1">
        <f xml:space="preserve"> RTD("cqg.rtd",,"StudyData",$A10, "StdDev", "InputChoice=Close,Period1=21", "STDDEV","D",,"all",,,,"T")</f>
        <v>12.787281805099999</v>
      </c>
      <c r="S10" s="1">
        <f>IFERROR(STANDARDIZE(C10,Q10,R10),"")</f>
        <v>1.8366835762415854</v>
      </c>
    </row>
    <row r="11" spans="1:21" x14ac:dyDescent="0.3">
      <c r="A11" t="s">
        <v>28</v>
      </c>
      <c r="B11" t="str">
        <f>PROPER(RTD("cqg.rtd", ,"ContractData",A11, "LongDescription",, "T"))</f>
        <v>Archer-Daniels-Midland</v>
      </c>
      <c r="C11" s="1">
        <f>RTD("cqg.rtd", ,"ContractData",A11, "LastTrade",, "T")</f>
        <v>81.12</v>
      </c>
      <c r="D11" s="1">
        <f>RTD("cqg.rtd", ,"ContractData",A11, "NetLastTrade",, "T")</f>
        <v>0</v>
      </c>
      <c r="E11" s="3" t="str">
        <f>IFERROR(RTD("cqg.rtd", ,"ContractData",A11, "PerCentNetLastTrade",, "T")/100,"")</f>
        <v/>
      </c>
      <c r="F11" s="3" t="str">
        <v/>
      </c>
      <c r="G11" s="1" t="str">
        <f>RTD("cqg.rtd", ,"ContractData",A11, "Open",, "T")</f>
        <v/>
      </c>
      <c r="H11" s="1" t="str">
        <f>RTD("cqg.rtd", ,"ContractData",A11, "High",, "T")</f>
        <v/>
      </c>
      <c r="I11" s="1" t="str">
        <f>RTD("cqg.rtd", ,"ContractData",A11, "Low",, "T")</f>
        <v/>
      </c>
      <c r="J11" s="3" t="str">
        <f>IFERROR(RTD("cqg.rtd",,"StudyData",A11, "PCB","BaseType=Index,Index=1", "Close", "W","0","all",,,,"T")/100,"")</f>
        <v/>
      </c>
      <c r="K11" s="3">
        <f>IFERROR(RTD("cqg.rtd",,"StudyData",A11, "PCB","BaseType=Index,Index=1", "Close", "M","0","all",,,,"T")/100,"")</f>
        <v>-2.0912781399926397E-3</v>
      </c>
      <c r="L11" s="3">
        <f>IFERROR(RTD("cqg.rtd",,"StudyData",A11, "PCB","BaseType=Index,Index=1", "Close", "Q","0","all",,,,"T")/100,"")</f>
        <v>6.1780104712041865E-2</v>
      </c>
      <c r="M11" s="3">
        <f>IFERROR(RTD("cqg.rtd",,"StudyData",A11, "PCB","BaseType=Index,Index=1", "Close", "A","0","all",,,,"T")/100,"")</f>
        <v>0.4110280048704123</v>
      </c>
      <c r="N11" s="5">
        <f>RTD("cqg.rtd", ,"ContractData",A11, "T_CVol",, "T")</f>
        <v>3989.0981350000002</v>
      </c>
      <c r="O11" s="4">
        <f xml:space="preserve"> IFERROR(N11/RTD("cqg.rtd",,"StudyData", $A11, "MA", "InputChoice=Vol,MAType=Sim,Period=21", "MA","D","-1","all",,,,"T"),"")</f>
        <v>1.0384261835417546E-3</v>
      </c>
      <c r="P11" s="6">
        <f>IFERROR(D11/RTD("cqg.rtd",,"StudyData","ATR("&amp;A11&amp;",MAType:=Sim,Period:=21)","Bar",, "Close", "D",,,,,,"T"),"")</f>
        <v>0</v>
      </c>
      <c r="Q11" s="7">
        <f xml:space="preserve"> RTD("cqg.rtd",,"StudyData", $A11, "MA", "InputChoice=Close,MAType=Sim,Period=21", "MA","D",,"all",,,,"T")</f>
        <v>84.273333333300002</v>
      </c>
      <c r="R11" s="1">
        <f xml:space="preserve"> RTD("cqg.rtd",,"StudyData",$A11, "StdDev", "InputChoice=Close,Period1=21", "STDDEV","D",,"all",,,,"T")</f>
        <v>2.1458827317</v>
      </c>
      <c r="S11" s="1">
        <f>IFERROR(STANDARDIZE(C11,Q11,R11),"")</f>
        <v>-1.4694807347659116</v>
      </c>
    </row>
    <row r="12" spans="1:21" x14ac:dyDescent="0.3">
      <c r="A12" t="s">
        <v>29</v>
      </c>
      <c r="B12" t="str">
        <f>PROPER(RTD("cqg.rtd", ,"ContractData",A12, "LongDescription",, "T"))</f>
        <v>Automatic Data Procs</v>
      </c>
      <c r="C12" s="1">
        <f>RTD("cqg.rtd", ,"ContractData",A12, "LastTrade",, "T")</f>
        <v>263.67</v>
      </c>
      <c r="D12" s="1">
        <f>RTD("cqg.rtd", ,"ContractData",A12, "NetLastTrade",, "T")</f>
        <v>0</v>
      </c>
      <c r="E12" s="3" t="str">
        <f>IFERROR(RTD("cqg.rtd", ,"ContractData",A12, "PerCentNetLastTrade",, "T")/100,"")</f>
        <v/>
      </c>
      <c r="F12" s="3" t="str">
        <v/>
      </c>
      <c r="G12" s="1" t="str">
        <f>RTD("cqg.rtd", ,"ContractData",A12, "Open",, "T")</f>
        <v/>
      </c>
      <c r="H12" s="1" t="str">
        <f>RTD("cqg.rtd", ,"ContractData",A12, "High",, "T")</f>
        <v/>
      </c>
      <c r="I12" s="1" t="str">
        <f>RTD("cqg.rtd", ,"ContractData",A12, "Low",, "T")</f>
        <v/>
      </c>
      <c r="J12" s="3" t="str">
        <f>IFERROR(RTD("cqg.rtd",,"StudyData",A12, "PCB","BaseType=Index,Index=1", "Close", "W","0","all",,,,"T")/100,"")</f>
        <v/>
      </c>
      <c r="K12" s="3">
        <f>IFERROR(RTD("cqg.rtd",,"StudyData",A12, "PCB","BaseType=Index,Index=1", "Close", "M","0","all",,,,"T")/100,"")</f>
        <v>-7.8592395862454589E-2</v>
      </c>
      <c r="L12" s="3">
        <f>IFERROR(RTD("cqg.rtd",,"StudyData",A12, "PCB","BaseType=Index,Index=1", "Close", "Q","0","all",,,,"T")/100,"")</f>
        <v>0.17736101808439383</v>
      </c>
      <c r="M12" s="3">
        <f>IFERROR(RTD("cqg.rtd",,"StudyData",A12, "PCB","BaseType=Index,Index=1", "Close", "A","0","all",,,,"T")/100,"")</f>
        <v>2.5035960035765647E-2</v>
      </c>
      <c r="N12" s="5">
        <f>RTD("cqg.rtd", ,"ContractData",A12, "T_CVol",, "T")</f>
        <v>251.01935499999999</v>
      </c>
      <c r="O12" s="4">
        <f xml:space="preserve"> IFERROR(N12/RTD("cqg.rtd",,"StudyData", $A12, "MA", "InputChoice=Vol,MAType=Sim,Period=21", "MA","D","-1","all",,,,"T"),"")</f>
        <v>1.1370988615526513E-4</v>
      </c>
      <c r="P12" s="6">
        <f>IFERROR(D12/RTD("cqg.rtd",,"StudyData","ATR("&amp;A12&amp;",MAType:=Sim,Period:=21)","Bar",, "Close", "D",,,,,,"T"),"")</f>
        <v>0</v>
      </c>
      <c r="Q12" s="7">
        <f xml:space="preserve"> RTD("cqg.rtd",,"StudyData", $A12, "MA", "InputChoice=Close,MAType=Sim,Period=21", "MA","D",,"all",,,,"T")</f>
        <v>272.93952380949997</v>
      </c>
      <c r="R12" s="1">
        <f xml:space="preserve"> RTD("cqg.rtd",,"StudyData",$A12, "StdDev", "InputChoice=Close,Period1=21", "STDDEV","D",,"all",,,,"T")</f>
        <v>7.6874111539000003</v>
      </c>
      <c r="S12" s="1">
        <f>IFERROR(STANDARDIZE(C12,Q12,R12),"")</f>
        <v>-1.2058056508135793</v>
      </c>
    </row>
    <row r="13" spans="1:21" x14ac:dyDescent="0.3">
      <c r="A13" t="s">
        <v>30</v>
      </c>
      <c r="B13" t="str">
        <f>PROPER(RTD("cqg.rtd", ,"ContractData",A13, "LongDescription",, "T"))</f>
        <v>Autodesk Inc</v>
      </c>
      <c r="C13" s="1">
        <f>RTD("cqg.rtd", ,"ContractData",A13, "LastTrade",, "T")</f>
        <v>209.4</v>
      </c>
      <c r="D13" s="1">
        <f>RTD("cqg.rtd", ,"ContractData",A13, "NetLastTrade",, "T")</f>
        <v>0</v>
      </c>
      <c r="E13" s="3" t="str">
        <f>IFERROR(RTD("cqg.rtd", ,"ContractData",A13, "PerCentNetLastTrade",, "T")/100,"")</f>
        <v/>
      </c>
      <c r="F13" s="3" t="str">
        <v/>
      </c>
      <c r="G13" s="1" t="str">
        <f>RTD("cqg.rtd", ,"ContractData",A13, "Open",, "T")</f>
        <v/>
      </c>
      <c r="H13" s="1" t="str">
        <f>RTD("cqg.rtd", ,"ContractData",A13, "High",, "T")</f>
        <v/>
      </c>
      <c r="I13" s="1" t="str">
        <f>RTD("cqg.rtd", ,"ContractData",A13, "Low",, "T")</f>
        <v/>
      </c>
      <c r="J13" s="3" t="str">
        <f>IFERROR(RTD("cqg.rtd",,"StudyData",A13, "PCB","BaseType=Index,Index=1", "Close", "W","0","all",,,,"T")/100,"")</f>
        <v/>
      </c>
      <c r="K13" s="3">
        <f>IFERROR(RTD("cqg.rtd",,"StudyData",A13, "PCB","BaseType=Index,Index=1", "Close", "M","0","all",,,,"T")/100,"")</f>
        <v>-0.19003597261439686</v>
      </c>
      <c r="L13" s="3">
        <f>IFERROR(RTD("cqg.rtd",,"StudyData",A13, "PCB","BaseType=Index,Index=1", "Close", "Q","0","all",,,,"T")/100,"")</f>
        <v>7.7049686246270899E-2</v>
      </c>
      <c r="M13" s="3">
        <f>IFERROR(RTD("cqg.rtd",,"StudyData",A13, "PCB","BaseType=Index,Index=1", "Close", "A","0","all",,,,"T")/100,"")</f>
        <v>-0.29259146650450996</v>
      </c>
      <c r="N13" s="5">
        <f>RTD("cqg.rtd", ,"ContractData",A13, "T_CVol",, "T")</f>
        <v>6685.5051409999996</v>
      </c>
      <c r="O13" s="4">
        <f xml:space="preserve"> IFERROR(N13/RTD("cqg.rtd",,"StudyData", $A13, "MA", "InputChoice=Vol,MAType=Sim,Period=21", "MA","D","-1","all",,,,"T"),"")</f>
        <v>2.7370104816035767E-3</v>
      </c>
      <c r="P13" s="6">
        <f>IFERROR(D13/RTD("cqg.rtd",,"StudyData","ATR("&amp;A13&amp;",MAType:=Sim,Period:=21)","Bar",, "Close", "D",,,,,,"T"),"")</f>
        <v>0</v>
      </c>
      <c r="Q13" s="7">
        <f xml:space="preserve"> RTD("cqg.rtd",,"StudyData", $A13, "MA", "InputChoice=Close,MAType=Sim,Period=21", "MA","D",,"all",,,,"T")</f>
        <v>223.9985714286</v>
      </c>
      <c r="R13" s="1">
        <f xml:space="preserve"> RTD("cqg.rtd",,"StudyData",$A13, "StdDev", "InputChoice=Close,Period1=21", "STDDEV","D",,"all",,,,"T")</f>
        <v>15.6791664276</v>
      </c>
      <c r="S13" s="1">
        <f>IFERROR(STANDARDIZE(C13,Q13,R13),"")</f>
        <v>-0.93108083876845427</v>
      </c>
    </row>
    <row r="14" spans="1:21" x14ac:dyDescent="0.3">
      <c r="A14" t="s">
        <v>31</v>
      </c>
      <c r="B14" t="str">
        <f>PROPER(RTD("cqg.rtd", ,"ContractData",A14, "LongDescription",, "T"))</f>
        <v>Ameren Corp</v>
      </c>
      <c r="C14" s="1">
        <f>RTD("cqg.rtd", ,"ContractData",A14, "LastTrade",, "T")</f>
        <v>99.39</v>
      </c>
      <c r="D14" s="1">
        <f>RTD("cqg.rtd", ,"ContractData",A14, "NetLastTrade",, "T")</f>
        <v>0</v>
      </c>
      <c r="E14" s="3" t="str">
        <f>IFERROR(RTD("cqg.rtd", ,"ContractData",A14, "PerCentNetLastTrade",, "T")/100,"")</f>
        <v/>
      </c>
      <c r="F14" s="3" t="str">
        <v/>
      </c>
      <c r="G14" s="1" t="str">
        <f>RTD("cqg.rtd", ,"ContractData",A14, "Open",, "T")</f>
        <v/>
      </c>
      <c r="H14" s="1" t="str">
        <f>RTD("cqg.rtd", ,"ContractData",A14, "High",, "T")</f>
        <v/>
      </c>
      <c r="I14" s="1" t="str">
        <f>RTD("cqg.rtd", ,"ContractData",A14, "Low",, "T")</f>
        <v/>
      </c>
      <c r="J14" s="3" t="str">
        <f>IFERROR(RTD("cqg.rtd",,"StudyData",A14, "PCB","BaseType=Index,Index=1", "Close", "W","0","all",,,,"T")/100,"")</f>
        <v/>
      </c>
      <c r="K14" s="3">
        <f>IFERROR(RTD("cqg.rtd",,"StudyData",A14, "PCB","BaseType=Index,Index=1", "Close", "M","0","all",,,,"T")/100,"")</f>
        <v>-6.244693896802192E-2</v>
      </c>
      <c r="L14" s="3">
        <f>IFERROR(RTD("cqg.rtd",,"StudyData",A14, "PCB","BaseType=Index,Index=1", "Close", "Q","0","all",,,,"T")/100,"")</f>
        <v>-0.12075371549893847</v>
      </c>
      <c r="M14" s="3">
        <f>IFERROR(RTD("cqg.rtd",,"StudyData",A14, "PCB","BaseType=Index,Index=1", "Close", "A","0","all",,,,"T")/100,"")</f>
        <v>-4.7065892249148695E-3</v>
      </c>
      <c r="N14" s="5">
        <f>RTD("cqg.rtd", ,"ContractData",A14, "T_CVol",, "T")</f>
        <v>0.96309999999999996</v>
      </c>
      <c r="O14" s="4">
        <f xml:space="preserve"> IFERROR(N14/RTD("cqg.rtd",,"StudyData", $A14, "MA", "InputChoice=Vol,MAType=Sim,Period=21", "MA","D","-1","all",,,,"T"),"")</f>
        <v>5.9836427001166285E-7</v>
      </c>
      <c r="P14" s="6">
        <f>IFERROR(D14/RTD("cqg.rtd",,"StudyData","ATR("&amp;A14&amp;",MAType:=Sim,Period:=21)","Bar",, "Close", "D",,,,,,"T"),"")</f>
        <v>0</v>
      </c>
      <c r="Q14" s="7">
        <f xml:space="preserve"> RTD("cqg.rtd",,"StudyData", $A14, "MA", "InputChoice=Close,MAType=Sim,Period=21", "MA","D",,"all",,,,"T")</f>
        <v>103.6757142857</v>
      </c>
      <c r="R14" s="1">
        <f xml:space="preserve"> RTD("cqg.rtd",,"StudyData",$A14, "StdDev", "InputChoice=Close,Period1=21", "STDDEV","D",,"all",,,,"T")</f>
        <v>2.5755749638999998</v>
      </c>
      <c r="S14" s="1">
        <f>IFERROR(STANDARDIZE(C14,Q14,R14),"")</f>
        <v>-1.6639835166010699</v>
      </c>
    </row>
    <row r="15" spans="1:21" x14ac:dyDescent="0.3">
      <c r="A15" t="s">
        <v>32</v>
      </c>
      <c r="B15" t="str">
        <f>PROPER(RTD("cqg.rtd", ,"ContractData",A15, "LongDescription",, "T"))</f>
        <v>Amer Elc Pwr Co Cmn</v>
      </c>
      <c r="C15" s="1">
        <f>RTD("cqg.rtd", ,"ContractData",A15, "LastTrade",, "T")</f>
        <v>118.35000000000001</v>
      </c>
      <c r="D15" s="1">
        <f>RTD("cqg.rtd", ,"ContractData",A15, "NetLastTrade",, "T")</f>
        <v>0</v>
      </c>
      <c r="E15" s="3" t="str">
        <f>IFERROR(RTD("cqg.rtd", ,"ContractData",A15, "PerCentNetLastTrade",, "T")/100,"")</f>
        <v/>
      </c>
      <c r="F15" s="3" t="str">
        <v/>
      </c>
      <c r="G15" s="1" t="str">
        <f>RTD("cqg.rtd", ,"ContractData",A15, "Open",, "T")</f>
        <v/>
      </c>
      <c r="H15" s="1" t="str">
        <f>RTD("cqg.rtd", ,"ContractData",A15, "High",, "T")</f>
        <v/>
      </c>
      <c r="I15" s="1" t="str">
        <f>RTD("cqg.rtd", ,"ContractData",A15, "Low",, "T")</f>
        <v/>
      </c>
      <c r="J15" s="3" t="str">
        <f>IFERROR(RTD("cqg.rtd",,"StudyData",A15, "PCB","BaseType=Index,Index=1", "Close", "W","0","all",,,,"T")/100,"")</f>
        <v/>
      </c>
      <c r="K15" s="3">
        <f>IFERROR(RTD("cqg.rtd",,"StudyData",A15, "PCB","BaseType=Index,Index=1", "Close", "M","0","all",,,,"T")/100,"")</f>
        <v>-3.3325165400637083E-2</v>
      </c>
      <c r="L15" s="3">
        <f>IFERROR(RTD("cqg.rtd",,"StudyData",A15, "PCB","BaseType=Index,Index=1", "Close", "Q","0","all",,,,"T")/100,"")</f>
        <v>-0.13493165704261378</v>
      </c>
      <c r="M15" s="3">
        <f>IFERROR(RTD("cqg.rtd",,"StudyData",A15, "PCB","BaseType=Index,Index=1", "Close", "A","0","all",,,,"T")/100,"")</f>
        <v>2.6363715202497667E-2</v>
      </c>
      <c r="N15" s="5">
        <f>RTD("cqg.rtd", ,"ContractData",A15, "T_CVol",, "T")</f>
        <v>3766.3464119999999</v>
      </c>
      <c r="O15" s="4">
        <f xml:space="preserve"> IFERROR(N15/RTD("cqg.rtd",,"StudyData", $A15, "MA", "InputChoice=Vol,MAType=Sim,Period=21", "MA","D","-1","all",,,,"T"),"")</f>
        <v>9.598756381293109E-4</v>
      </c>
      <c r="P15" s="6">
        <f>IFERROR(D15/RTD("cqg.rtd",,"StudyData","ATR("&amp;A15&amp;",MAType:=Sim,Period:=21)","Bar",, "Close", "D",,,,,,"T"),"")</f>
        <v>0</v>
      </c>
      <c r="Q15" s="7">
        <f xml:space="preserve"> RTD("cqg.rtd",,"StudyData", $A15, "MA", "InputChoice=Close,MAType=Sim,Period=21", "MA","D",,"all",,,,"T")</f>
        <v>121.69</v>
      </c>
      <c r="R15" s="1">
        <f xml:space="preserve"> RTD("cqg.rtd",,"StudyData",$A15, "StdDev", "InputChoice=Close,Period1=21", "STDDEV","D",,"all",,,,"T")</f>
        <v>2.3088628410999998</v>
      </c>
      <c r="S15" s="1">
        <f>IFERROR(STANDARDIZE(C15,Q15,R15),"")</f>
        <v>-1.4465995729779817</v>
      </c>
    </row>
    <row r="16" spans="1:21" x14ac:dyDescent="0.3">
      <c r="A16" t="s">
        <v>33</v>
      </c>
      <c r="B16" t="str">
        <f>PROPER(RTD("cqg.rtd", ,"ContractData",A16, "LongDescription",, "T"))</f>
        <v>Aes Corp</v>
      </c>
      <c r="C16" s="1">
        <f>RTD("cqg.rtd", ,"ContractData",A16, "LastTrade",, "T")</f>
        <v>14.870000000000001</v>
      </c>
      <c r="D16" s="1">
        <f>RTD("cqg.rtd", ,"ContractData",A16, "NetLastTrade",, "T")</f>
        <v>0</v>
      </c>
      <c r="E16" s="3" t="str">
        <f>IFERROR(RTD("cqg.rtd", ,"ContractData",A16, "PerCentNetLastTrade",, "T")/100,"")</f>
        <v/>
      </c>
      <c r="F16" s="3" t="str">
        <v/>
      </c>
      <c r="G16" s="1" t="str">
        <f>RTD("cqg.rtd", ,"ContractData",A16, "Open",, "T")</f>
        <v/>
      </c>
      <c r="H16" s="1" t="str">
        <f>RTD("cqg.rtd", ,"ContractData",A16, "High",, "T")</f>
        <v/>
      </c>
      <c r="I16" s="1" t="str">
        <f>RTD("cqg.rtd", ,"ContractData",A16, "Low",, "T")</f>
        <v/>
      </c>
      <c r="J16" s="3" t="str">
        <f>IFERROR(RTD("cqg.rtd",,"StudyData",A16, "PCB","BaseType=Index,Index=1", "Close", "W","0","all",,,,"T")/100,"")</f>
        <v/>
      </c>
      <c r="K16" s="3">
        <f>IFERROR(RTD("cqg.rtd",,"StudyData",A16, "PCB","BaseType=Index,Index=1", "Close", "M","0","all",,,,"T")/100,"")</f>
        <v>8.8195386702849925E-3</v>
      </c>
      <c r="L16" s="3">
        <f>IFERROR(RTD("cqg.rtd",,"StudyData",A16, "PCB","BaseType=Index,Index=1", "Close", "Q","0","all",,,,"T")/100,"")</f>
        <v>1.432469304229201E-2</v>
      </c>
      <c r="M16" s="3">
        <f>IFERROR(RTD("cqg.rtd",,"StudyData",A16, "PCB","BaseType=Index,Index=1", "Close", "A","0","all",,,,"T")/100,"")</f>
        <v>3.6959553695955452E-2</v>
      </c>
      <c r="N16" s="5">
        <f>RTD("cqg.rtd", ,"ContractData",A16, "T_CVol",, "T")</f>
        <v>2178.6350499999999</v>
      </c>
      <c r="O16" s="4">
        <f xml:space="preserve"> IFERROR(N16/RTD("cqg.rtd",,"StudyData", $A16, "MA", "InputChoice=Vol,MAType=Sim,Period=21", "MA","D","-1","all",,,,"T"),"")</f>
        <v>2.8658903504624132E-4</v>
      </c>
      <c r="P16" s="6">
        <f>IFERROR(D16/RTD("cqg.rtd",,"StudyData","ATR("&amp;A16&amp;",MAType:=Sim,Period:=21)","Bar",, "Close", "D",,,,,,"T"),"")</f>
        <v>0</v>
      </c>
      <c r="Q16" s="7">
        <f xml:space="preserve"> RTD("cqg.rtd",,"StudyData", $A16, "MA", "InputChoice=Close,MAType=Sim,Period=21", "MA","D",,"all",,,,"T")</f>
        <v>14.809047618999999</v>
      </c>
      <c r="R16" s="1">
        <f xml:space="preserve"> RTD("cqg.rtd",,"StudyData",$A16, "StdDev", "InputChoice=Close,Period1=21", "STDDEV","D",,"all",,,,"T")</f>
        <v>3.5711110999999997E-2</v>
      </c>
      <c r="S16" s="1">
        <f>IFERROR(STANDARDIZE(C16,Q16,R16),"")</f>
        <v>1.7068183905004151</v>
      </c>
    </row>
    <row r="17" spans="1:19" x14ac:dyDescent="0.3">
      <c r="A17" t="s">
        <v>34</v>
      </c>
      <c r="B17" t="str">
        <f>PROPER(RTD("cqg.rtd", ,"ContractData",A17, "LongDescription",, "T"))</f>
        <v>Aflac Inc</v>
      </c>
      <c r="C17" s="1">
        <f>RTD("cqg.rtd", ,"ContractData",A17, "LastTrade",, "T")</f>
        <v>113.72</v>
      </c>
      <c r="D17" s="1">
        <f>RTD("cqg.rtd", ,"ContractData",A17, "NetLastTrade",, "T")</f>
        <v>0</v>
      </c>
      <c r="E17" s="3" t="str">
        <f>IFERROR(RTD("cqg.rtd", ,"ContractData",A17, "PerCentNetLastTrade",, "T")/100,"")</f>
        <v/>
      </c>
      <c r="F17" s="3" t="str">
        <v/>
      </c>
      <c r="G17" s="1" t="str">
        <f>RTD("cqg.rtd", ,"ContractData",A17, "Open",, "T")</f>
        <v/>
      </c>
      <c r="H17" s="1" t="str">
        <f>RTD("cqg.rtd", ,"ContractData",A17, "High",, "T")</f>
        <v/>
      </c>
      <c r="I17" s="1" t="str">
        <f>RTD("cqg.rtd", ,"ContractData",A17, "Low",, "T")</f>
        <v/>
      </c>
      <c r="J17" s="3" t="str">
        <f>IFERROR(RTD("cqg.rtd",,"StudyData",A17, "PCB","BaseType=Index,Index=1", "Close", "W","0","all",,,,"T")/100,"")</f>
        <v/>
      </c>
      <c r="K17" s="3">
        <f>IFERROR(RTD("cqg.rtd",,"StudyData",A17, "PCB","BaseType=Index,Index=1", "Close", "M","0","all",,,,"T")/100,"")</f>
        <v>-1.8385843763487349E-2</v>
      </c>
      <c r="L17" s="3">
        <f>IFERROR(RTD("cqg.rtd",,"StudyData",A17, "PCB","BaseType=Index,Index=1", "Close", "Q","0","all",,,,"T")/100,"")</f>
        <v>-3.0106609808102355E-2</v>
      </c>
      <c r="M17" s="3">
        <f>IFERROR(RTD("cqg.rtd",,"StudyData",A17, "PCB","BaseType=Index,Index=1", "Close", "A","0","all",,,,"T")/100,"")</f>
        <v>3.1286841389317158E-2</v>
      </c>
      <c r="N17" s="5">
        <f>RTD("cqg.rtd", ,"ContractData",A17, "T_CVol",, "T")</f>
        <v>30.425999999999998</v>
      </c>
      <c r="O17" s="4">
        <f xml:space="preserve"> IFERROR(N17/RTD("cqg.rtd",,"StudyData", $A17, "MA", "InputChoice=Vol,MAType=Sim,Period=21", "MA","D","-1","all",,,,"T"),"")</f>
        <v>1.3017441087618669E-5</v>
      </c>
      <c r="P17" s="6">
        <f>IFERROR(D17/RTD("cqg.rtd",,"StudyData","ATR("&amp;A17&amp;",MAType:=Sim,Period:=21)","Bar",, "Close", "D",,,,,,"T"),"")</f>
        <v>0</v>
      </c>
      <c r="Q17" s="7">
        <f xml:space="preserve"> RTD("cqg.rtd",,"StudyData", $A17, "MA", "InputChoice=Close,MAType=Sim,Period=21", "MA","D",,"all",,,,"T")</f>
        <v>115.790952381</v>
      </c>
      <c r="R17" s="1">
        <f xml:space="preserve"> RTD("cqg.rtd",,"StudyData",$A17, "StdDev", "InputChoice=Close,Period1=21", "STDDEV","D",,"all",,,,"T")</f>
        <v>1.2952142855</v>
      </c>
      <c r="S17" s="1">
        <f>IFERROR(STANDARDIZE(C17,Q17,R17),"")</f>
        <v>-1.5989264511551728</v>
      </c>
    </row>
    <row r="18" spans="1:19" x14ac:dyDescent="0.3">
      <c r="A18" t="s">
        <v>35</v>
      </c>
      <c r="B18" t="str">
        <f>PROPER(RTD("cqg.rtd", ,"ContractData",A18, "LongDescription",, "T"))</f>
        <v>American Intl Group Inc</v>
      </c>
      <c r="C18" s="1">
        <f>RTD("cqg.rtd", ,"ContractData",A18, "LastTrade",, "T")</f>
        <v>74.17</v>
      </c>
      <c r="D18" s="1">
        <f>RTD("cqg.rtd", ,"ContractData",A18, "NetLastTrade",, "T")</f>
        <v>0</v>
      </c>
      <c r="E18" s="3" t="str">
        <f>IFERROR(RTD("cqg.rtd", ,"ContractData",A18, "PerCentNetLastTrade",, "T")/100,"")</f>
        <v/>
      </c>
      <c r="F18" s="3" t="str">
        <v/>
      </c>
      <c r="G18" s="1" t="str">
        <f>RTD("cqg.rtd", ,"ContractData",A18, "Open",, "T")</f>
        <v/>
      </c>
      <c r="H18" s="1" t="str">
        <f>RTD("cqg.rtd", ,"ContractData",A18, "High",, "T")</f>
        <v/>
      </c>
      <c r="I18" s="1" t="str">
        <f>RTD("cqg.rtd", ,"ContractData",A18, "Low",, "T")</f>
        <v/>
      </c>
      <c r="J18" s="3" t="str">
        <f>IFERROR(RTD("cqg.rtd",,"StudyData",A18, "PCB","BaseType=Index,Index=1", "Close", "W","0","all",,,,"T")/100,"")</f>
        <v/>
      </c>
      <c r="K18" s="3">
        <f>IFERROR(RTD("cqg.rtd",,"StudyData",A18, "PCB","BaseType=Index,Index=1", "Close", "M","0","all",,,,"T")/100,"")</f>
        <v>-2.8679937139863772E-2</v>
      </c>
      <c r="L18" s="3">
        <f>IFERROR(RTD("cqg.rtd",,"StudyData",A18, "PCB","BaseType=Index,Index=1", "Close", "Q","0","all",,,,"T")/100,"")</f>
        <v>-4.8302696900576871E-3</v>
      </c>
      <c r="M18" s="3">
        <f>IFERROR(RTD("cqg.rtd",,"StudyData",A18, "PCB","BaseType=Index,Index=1", "Close", "A","0","all",,,,"T")/100,"")</f>
        <v>-0.13302162478082988</v>
      </c>
      <c r="N18" s="5">
        <f>RTD("cqg.rtd", ,"ContractData",A18, "T_CVol",, "T")</f>
        <v>1541.3588259999999</v>
      </c>
      <c r="O18" s="4">
        <f xml:space="preserve"> IFERROR(N18/RTD("cqg.rtd",,"StudyData", $A18, "MA", "InputChoice=Vol,MAType=Sim,Period=21", "MA","D","-1","all",,,,"T"),"")</f>
        <v>3.5688844803429443E-4</v>
      </c>
      <c r="P18" s="6">
        <f>IFERROR(D18/RTD("cqg.rtd",,"StudyData","ATR("&amp;A18&amp;",MAType:=Sim,Period:=21)","Bar",, "Close", "D",,,,,,"T"),"")</f>
        <v>0</v>
      </c>
      <c r="Q18" s="7">
        <f xml:space="preserve"> RTD("cqg.rtd",,"StudyData", $A18, "MA", "InputChoice=Close,MAType=Sim,Period=21", "MA","D",,"all",,,,"T")</f>
        <v>75.535714285699996</v>
      </c>
      <c r="R18" s="1">
        <f xml:space="preserve"> RTD("cqg.rtd",,"StudyData",$A18, "StdDev", "InputChoice=Close,Period1=21", "STDDEV","D",,"all",,,,"T")</f>
        <v>0.78882414860000005</v>
      </c>
      <c r="S18" s="1">
        <f>IFERROR(STANDARDIZE(C18,Q18,R18),"")</f>
        <v>-1.7313292045177049</v>
      </c>
    </row>
    <row r="19" spans="1:19" x14ac:dyDescent="0.3">
      <c r="A19" t="s">
        <v>36</v>
      </c>
      <c r="B19" t="str">
        <f>PROPER(RTD("cqg.rtd", ,"ContractData",A19, "LongDescription",, "T"))</f>
        <v>Assurant Inc</v>
      </c>
      <c r="C19" s="1">
        <f>RTD("cqg.rtd", ,"ContractData",A19, "LastTrade",, "T")</f>
        <v>265</v>
      </c>
      <c r="D19" s="1">
        <f>RTD("cqg.rtd", ,"ContractData",A19, "NetLastTrade",, "T")</f>
        <v>0</v>
      </c>
      <c r="E19" s="3" t="str">
        <f>IFERROR(RTD("cqg.rtd", ,"ContractData",A19, "PerCentNetLastTrade",, "T")/100,"")</f>
        <v/>
      </c>
      <c r="F19" s="3" t="str">
        <v/>
      </c>
      <c r="G19" s="1" t="str">
        <f>RTD("cqg.rtd", ,"ContractData",A19, "Open",, "T")</f>
        <v/>
      </c>
      <c r="H19" s="1" t="str">
        <f>RTD("cqg.rtd", ,"ContractData",A19, "High",, "T")</f>
        <v/>
      </c>
      <c r="I19" s="1" t="str">
        <f>RTD("cqg.rtd", ,"ContractData",A19, "Low",, "T")</f>
        <v/>
      </c>
      <c r="J19" s="3" t="str">
        <f>IFERROR(RTD("cqg.rtd",,"StudyData",A19, "PCB","BaseType=Index,Index=1", "Close", "W","0","all",,,,"T")/100,"")</f>
        <v/>
      </c>
      <c r="K19" s="3">
        <f>IFERROR(RTD("cqg.rtd",,"StudyData",A19, "PCB","BaseType=Index,Index=1", "Close", "M","0","all",,,,"T")/100,"")</f>
        <v>-5.9816930390974292E-2</v>
      </c>
      <c r="L19" s="3">
        <f>IFERROR(RTD("cqg.rtd",,"StudyData",A19, "PCB","BaseType=Index,Index=1", "Close", "Q","0","all",,,,"T")/100,"")</f>
        <v>-1.3145644806911813E-2</v>
      </c>
      <c r="M19" s="3">
        <f>IFERROR(RTD("cqg.rtd",,"StudyData",A19, "PCB","BaseType=Index,Index=1", "Close", "A","0","all",,,,"T")/100,"")</f>
        <v>0.10026987751712686</v>
      </c>
      <c r="N19" s="5">
        <f>RTD("cqg.rtd", ,"ContractData",A19, "T_CVol",, "T")</f>
        <v>0.91200000000000003</v>
      </c>
      <c r="O19" s="4">
        <f xml:space="preserve"> IFERROR(N19/RTD("cqg.rtd",,"StudyData", $A19, "MA", "InputChoice=Vol,MAType=Sim,Period=21", "MA","D","-1","all",,,,"T"),"")</f>
        <v>2.4285166155505942E-6</v>
      </c>
      <c r="P19" s="6">
        <f>IFERROR(D19/RTD("cqg.rtd",,"StudyData","ATR("&amp;A19&amp;",MAType:=Sim,Period:=21)","Bar",, "Close", "D",,,,,,"T"),"")</f>
        <v>0</v>
      </c>
      <c r="Q19" s="7">
        <f xml:space="preserve"> RTD("cqg.rtd",,"StudyData", $A19, "MA", "InputChoice=Close,MAType=Sim,Period=21", "MA","D",,"all",,,,"T")</f>
        <v>278.90285714290002</v>
      </c>
      <c r="R19" s="1">
        <f xml:space="preserve"> RTD("cqg.rtd",,"StudyData",$A19, "StdDev", "InputChoice=Close,Period1=21", "STDDEV","D",,"all",,,,"T")</f>
        <v>7.6945683643000002</v>
      </c>
      <c r="S19" s="1">
        <f>IFERROR(STANDARDIZE(C19,Q19,R19),"")</f>
        <v>-1.8068404210175351</v>
      </c>
    </row>
    <row r="20" spans="1:19" x14ac:dyDescent="0.3">
      <c r="A20" t="s">
        <v>37</v>
      </c>
      <c r="B20" t="str">
        <f>PROPER(RTD("cqg.rtd", ,"ContractData",A20, "LongDescription",, "T"))</f>
        <v>Arthur J Gallagher Co</v>
      </c>
      <c r="C20" s="1">
        <f>RTD("cqg.rtd", ,"ContractData",A20, "LastTrade",, "T")</f>
        <v>231.1</v>
      </c>
      <c r="D20" s="1">
        <f>RTD("cqg.rtd", ,"ContractData",A20, "NetLastTrade",, "T")</f>
        <v>0</v>
      </c>
      <c r="E20" s="3" t="str">
        <f>IFERROR(RTD("cqg.rtd", ,"ContractData",A20, "PerCentNetLastTrade",, "T")/100,"")</f>
        <v/>
      </c>
      <c r="F20" s="3" t="str">
        <v/>
      </c>
      <c r="G20" s="1" t="str">
        <f>RTD("cqg.rtd", ,"ContractData",A20, "Open",, "T")</f>
        <v/>
      </c>
      <c r="H20" s="1" t="str">
        <f>RTD("cqg.rtd", ,"ContractData",A20, "High",, "T")</f>
        <v/>
      </c>
      <c r="I20" s="1" t="str">
        <f>RTD("cqg.rtd", ,"ContractData",A20, "Low",, "T")</f>
        <v/>
      </c>
      <c r="J20" s="3" t="str">
        <f>IFERROR(RTD("cqg.rtd",,"StudyData",A20, "PCB","BaseType=Index,Index=1", "Close", "W","0","all",,,,"T")/100,"")</f>
        <v/>
      </c>
      <c r="K20" s="3">
        <f>IFERROR(RTD("cqg.rtd",,"StudyData",A20, "PCB","BaseType=Index,Index=1", "Close", "M","0","all",,,,"T")/100,"")</f>
        <v>-0.1184436391378981</v>
      </c>
      <c r="L20" s="3">
        <f>IFERROR(RTD("cqg.rtd",,"StudyData",A20, "PCB","BaseType=Index,Index=1", "Close", "Q","0","all",,,,"T")/100,"")</f>
        <v>6.66463388073355E-3</v>
      </c>
      <c r="M20" s="3">
        <f>IFERROR(RTD("cqg.rtd",,"StudyData",A20, "PCB","BaseType=Index,Index=1", "Close", "A","0","all",,,,"T")/100,"")</f>
        <v>-0.10699795200741924</v>
      </c>
      <c r="N20" s="5">
        <f>RTD("cqg.rtd", ,"ContractData",A20, "T_CVol",, "T")</f>
        <v>1285.759</v>
      </c>
      <c r="O20" s="4">
        <f xml:space="preserve"> IFERROR(N20/RTD("cqg.rtd",,"StudyData", $A20, "MA", "InputChoice=Vol,MAType=Sim,Period=21", "MA","D","-1","all",,,,"T"),"")</f>
        <v>9.1178708139124818E-4</v>
      </c>
      <c r="P20" s="6">
        <f>IFERROR(D20/RTD("cqg.rtd",,"StudyData","ATR("&amp;A20&amp;",MAType:=Sim,Period:=21)","Bar",, "Close", "D",,,,,,"T"),"")</f>
        <v>0</v>
      </c>
      <c r="Q20" s="7">
        <f xml:space="preserve"> RTD("cqg.rtd",,"StudyData", $A20, "MA", "InputChoice=Close,MAType=Sim,Period=21", "MA","D",,"all",,,,"T")</f>
        <v>246.52</v>
      </c>
      <c r="R20" s="1">
        <f xml:space="preserve"> RTD("cqg.rtd",,"StudyData",$A20, "StdDev", "InputChoice=Close,Period1=21", "STDDEV","D",,"all",,,,"T")</f>
        <v>13.1257290047</v>
      </c>
      <c r="S20" s="1">
        <f>IFERROR(STANDARDIZE(C20,Q20,R20),"")</f>
        <v>-1.1747918911382746</v>
      </c>
    </row>
    <row r="21" spans="1:19" x14ac:dyDescent="0.3">
      <c r="A21" t="s">
        <v>38</v>
      </c>
      <c r="B21" t="str">
        <f>PROPER(RTD("cqg.rtd", ,"ContractData",A21, "LongDescription",, "T"))</f>
        <v>Akamai Technologies</v>
      </c>
      <c r="C21" s="1">
        <f>RTD("cqg.rtd", ,"ContractData",A21, "LastTrade",, "T")</f>
        <v>113.94</v>
      </c>
      <c r="D21" s="1">
        <f>RTD("cqg.rtd", ,"ContractData",A21, "NetLastTrade",, "T")</f>
        <v>0</v>
      </c>
      <c r="E21" s="3" t="str">
        <f>IFERROR(RTD("cqg.rtd", ,"ContractData",A21, "PerCentNetLastTrade",, "T")/100,"")</f>
        <v/>
      </c>
      <c r="F21" s="3" t="str">
        <v/>
      </c>
      <c r="G21" s="1" t="str">
        <f>RTD("cqg.rtd", ,"ContractData",A21, "Open",, "T")</f>
        <v/>
      </c>
      <c r="H21" s="1" t="str">
        <f>RTD("cqg.rtd", ,"ContractData",A21, "High",, "T")</f>
        <v/>
      </c>
      <c r="I21" s="1" t="str">
        <f>RTD("cqg.rtd", ,"ContractData",A21, "Low",, "T")</f>
        <v/>
      </c>
      <c r="J21" s="3" t="str">
        <f>IFERROR(RTD("cqg.rtd",,"StudyData",A21, "PCB","BaseType=Index,Index=1", "Close", "W","0","all",,,,"T")/100,"")</f>
        <v/>
      </c>
      <c r="K21" s="3">
        <f>IFERROR(RTD("cqg.rtd",,"StudyData",A21, "PCB","BaseType=Index,Index=1", "Close", "M","0","all",,,,"T")/100,"")</f>
        <v>4.8978088749769777E-2</v>
      </c>
      <c r="L21" s="3">
        <f>IFERROR(RTD("cqg.rtd",,"StudyData",A21, "PCB","BaseType=Index,Index=1", "Close", "Q","0","all",,,,"T")/100,"")</f>
        <v>-3.6122155485999577E-2</v>
      </c>
      <c r="M21" s="3">
        <f>IFERROR(RTD("cqg.rtd",,"StudyData",A21, "PCB","BaseType=Index,Index=1", "Close", "A","0","all",,,,"T")/100,"")</f>
        <v>0.30590257879656158</v>
      </c>
      <c r="N21" s="5">
        <f>RTD("cqg.rtd", ,"ContractData",A21, "T_CVol",, "T")</f>
        <v>96820.817538000003</v>
      </c>
      <c r="O21" s="4">
        <f xml:space="preserve"> IFERROR(N21/RTD("cqg.rtd",,"StudyData", $A21, "MA", "InputChoice=Vol,MAType=Sim,Period=21", "MA","D","-1","all",,,,"T"),"")</f>
        <v>1.9763640775954883E-2</v>
      </c>
      <c r="P21" s="6">
        <f>IFERROR(D21/RTD("cqg.rtd",,"StudyData","ATR("&amp;A21&amp;",MAType:=Sim,Period:=21)","Bar",, "Close", "D",,,,,,"T"),"")</f>
        <v>0</v>
      </c>
      <c r="Q21" s="7">
        <f xml:space="preserve"> RTD("cqg.rtd",,"StudyData", $A21, "MA", "InputChoice=Close,MAType=Sim,Period=21", "MA","D",,"all",,,,"T")</f>
        <v>109.0080952381</v>
      </c>
      <c r="R21" s="1">
        <f xml:space="preserve"> RTD("cqg.rtd",,"StudyData",$A21, "StdDev", "InputChoice=Close,Period1=21", "STDDEV","D",,"all",,,,"T")</f>
        <v>4.5485859854999999</v>
      </c>
      <c r="S21" s="1">
        <f>IFERROR(STANDARDIZE(C21,Q21,R21),"")</f>
        <v>1.0842720743593603</v>
      </c>
    </row>
    <row r="22" spans="1:19" x14ac:dyDescent="0.3">
      <c r="A22" t="s">
        <v>39</v>
      </c>
      <c r="B22" t="str">
        <f>PROPER(RTD("cqg.rtd", ,"ContractData",A22, "LongDescription",, "T"))</f>
        <v>Albemarle Corporation</v>
      </c>
      <c r="C22" s="1">
        <f>RTD("cqg.rtd", ,"ContractData",A22, "LastTrade",, "T")</f>
        <v>109.73</v>
      </c>
      <c r="D22" s="1">
        <f>RTD("cqg.rtd", ,"ContractData",A22, "NetLastTrade",, "T")</f>
        <v>0</v>
      </c>
      <c r="E22" s="3" t="str">
        <f>IFERROR(RTD("cqg.rtd", ,"ContractData",A22, "PerCentNetLastTrade",, "T")/100,"")</f>
        <v/>
      </c>
      <c r="F22" s="3" t="str">
        <v/>
      </c>
      <c r="G22" s="1" t="str">
        <f>RTD("cqg.rtd", ,"ContractData",A22, "Open",, "T")</f>
        <v/>
      </c>
      <c r="H22" s="1" t="str">
        <f>RTD("cqg.rtd", ,"ContractData",A22, "High",, "T")</f>
        <v/>
      </c>
      <c r="I22" s="1" t="str">
        <f>RTD("cqg.rtd", ,"ContractData",A22, "Low",, "T")</f>
        <v/>
      </c>
      <c r="J22" s="3" t="str">
        <f>IFERROR(RTD("cqg.rtd",,"StudyData",A22, "PCB","BaseType=Index,Index=1", "Close", "W","0","all",,,,"T")/100,"")</f>
        <v/>
      </c>
      <c r="K22" s="3">
        <f>IFERROR(RTD("cqg.rtd",,"StudyData",A22, "PCB","BaseType=Index,Index=1", "Close", "M","0","all",,,,"T")/100,"")</f>
        <v>-0.1870045195228569</v>
      </c>
      <c r="L22" s="3">
        <f>IFERROR(RTD("cqg.rtd",,"StudyData",A22, "PCB","BaseType=Index,Index=1", "Close", "Q","0","all",,,,"T")/100,"")</f>
        <v>-0.18736577056950302</v>
      </c>
      <c r="M22" s="3">
        <f>IFERROR(RTD("cqg.rtd",,"StudyData",A22, "PCB","BaseType=Index,Index=1", "Close", "A","0","all",,,,"T")/100,"")</f>
        <v>-0.22419400452488683</v>
      </c>
      <c r="N22" s="5">
        <f>RTD("cqg.rtd", ,"ContractData",A22, "T_CVol",, "T")</f>
        <v>10511.554114</v>
      </c>
      <c r="O22" s="4">
        <f xml:space="preserve"> IFERROR(N22/RTD("cqg.rtd",,"StudyData", $A22, "MA", "InputChoice=Vol,MAType=Sim,Period=21", "MA","D","-1","all",,,,"T"),"")</f>
        <v>4.1204178008951856E-3</v>
      </c>
      <c r="P22" s="6">
        <f>IFERROR(D22/RTD("cqg.rtd",,"StudyData","ATR("&amp;A22&amp;",MAType:=Sim,Period:=21)","Bar",, "Close", "D",,,,,,"T"),"")</f>
        <v>0</v>
      </c>
      <c r="Q22" s="7">
        <f xml:space="preserve"> RTD("cqg.rtd",,"StudyData", $A22, "MA", "InputChoice=Close,MAType=Sim,Period=21", "MA","D",,"all",,,,"T")</f>
        <v>120.66571428570001</v>
      </c>
      <c r="R22" s="1">
        <f xml:space="preserve"> RTD("cqg.rtd",,"StudyData",$A22, "StdDev", "InputChoice=Close,Period1=21", "STDDEV","D",,"all",,,,"T")</f>
        <v>10.082440923</v>
      </c>
      <c r="S22" s="1">
        <f>IFERROR(STANDARDIZE(C22,Q22,R22),"")</f>
        <v>-1.0846296416925707</v>
      </c>
    </row>
    <row r="23" spans="1:19" x14ac:dyDescent="0.3">
      <c r="A23" t="s">
        <v>40</v>
      </c>
      <c r="B23" t="str">
        <f>PROPER(RTD("cqg.rtd", ,"ContractData",A23, "LongDescription",, "T"))</f>
        <v>Align Technology Inc</v>
      </c>
      <c r="C23" s="1">
        <f>RTD("cqg.rtd", ,"ContractData",A23, "LastTrade",, "T")</f>
        <v>146.78</v>
      </c>
      <c r="D23" s="1">
        <f>RTD("cqg.rtd", ,"ContractData",A23, "NetLastTrade",, "T")</f>
        <v>0</v>
      </c>
      <c r="E23" s="3" t="str">
        <f>IFERROR(RTD("cqg.rtd", ,"ContractData",A23, "PerCentNetLastTrade",, "T")/100,"")</f>
        <v/>
      </c>
      <c r="F23" s="3" t="str">
        <v/>
      </c>
      <c r="G23" s="1" t="str">
        <f>RTD("cqg.rtd", ,"ContractData",A23, "Open",, "T")</f>
        <v/>
      </c>
      <c r="H23" s="1" t="str">
        <f>RTD("cqg.rtd", ,"ContractData",A23, "High",, "T")</f>
        <v/>
      </c>
      <c r="I23" s="1" t="str">
        <f>RTD("cqg.rtd", ,"ContractData",A23, "Low",, "T")</f>
        <v/>
      </c>
      <c r="J23" s="3" t="str">
        <f>IFERROR(RTD("cqg.rtd",,"StudyData",A23, "PCB","BaseType=Index,Index=1", "Close", "W","0","all",,,,"T")/100,"")</f>
        <v/>
      </c>
      <c r="K23" s="3">
        <f>IFERROR(RTD("cqg.rtd",,"StudyData",A23, "PCB","BaseType=Index,Index=1", "Close", "M","0","all",,,,"T")/100,"")</f>
        <v>-8.1419362913824345E-2</v>
      </c>
      <c r="L23" s="3">
        <f>IFERROR(RTD("cqg.rtd",,"StudyData",A23, "PCB","BaseType=Index,Index=1", "Close", "Q","0","all",,,,"T")/100,"")</f>
        <v>-0.12972844776473377</v>
      </c>
      <c r="M23" s="3">
        <f>IFERROR(RTD("cqg.rtd",,"StudyData",A23, "PCB","BaseType=Index,Index=1", "Close", "A","0","all",,,,"T")/100,"")</f>
        <v>-6.0006404098623144E-2</v>
      </c>
      <c r="N23" s="5">
        <f>RTD("cqg.rtd", ,"ContractData",A23, "T_CVol",, "T")</f>
        <v>50</v>
      </c>
      <c r="O23" s="4">
        <f xml:space="preserve"> IFERROR(N23/RTD("cqg.rtd",,"StudyData", $A23, "MA", "InputChoice=Vol,MAType=Sim,Period=21", "MA","D","-1","all",,,,"T"),"")</f>
        <v>5.4594064911641606E-5</v>
      </c>
      <c r="P23" s="6">
        <f>IFERROR(D23/RTD("cqg.rtd",,"StudyData","ATR("&amp;A23&amp;",MAType:=Sim,Period:=21)","Bar",, "Close", "D",,,,,,"T"),"")</f>
        <v>0</v>
      </c>
      <c r="Q23" s="7">
        <f xml:space="preserve"> RTD("cqg.rtd",,"StudyData", $A23, "MA", "InputChoice=Close,MAType=Sim,Period=21", "MA","D",,"all",,,,"T")</f>
        <v>152.05714285709999</v>
      </c>
      <c r="R23" s="1">
        <f xml:space="preserve"> RTD("cqg.rtd",,"StudyData",$A23, "StdDev", "InputChoice=Close,Period1=21", "STDDEV","D",,"all",,,,"T")</f>
        <v>4.6495264918999997</v>
      </c>
      <c r="S23" s="1">
        <f>IFERROR(STANDARDIZE(C23,Q23,R23),"")</f>
        <v>-1.1349850068159344</v>
      </c>
    </row>
    <row r="24" spans="1:19" x14ac:dyDescent="0.3">
      <c r="A24" t="s">
        <v>41</v>
      </c>
      <c r="B24" t="str">
        <f>PROPER(RTD("cqg.rtd", ,"ContractData",A24, "LongDescription",, "T"))</f>
        <v>Allstate Corporation</v>
      </c>
      <c r="C24" s="1">
        <f>RTD("cqg.rtd", ,"ContractData",A24, "LastTrade",, "T")</f>
        <v>227.6</v>
      </c>
      <c r="D24" s="1">
        <f>RTD("cqg.rtd", ,"ContractData",A24, "NetLastTrade",, "T")</f>
        <v>0</v>
      </c>
      <c r="E24" s="3" t="str">
        <f>IFERROR(RTD("cqg.rtd", ,"ContractData",A24, "PerCentNetLastTrade",, "T")/100,"")</f>
        <v/>
      </c>
      <c r="F24" s="3" t="str">
        <v/>
      </c>
      <c r="G24" s="1" t="str">
        <f>RTD("cqg.rtd", ,"ContractData",A24, "Open",, "T")</f>
        <v/>
      </c>
      <c r="H24" s="1" t="str">
        <f>RTD("cqg.rtd", ,"ContractData",A24, "High",, "T")</f>
        <v/>
      </c>
      <c r="I24" s="1" t="str">
        <f>RTD("cqg.rtd", ,"ContractData",A24, "Low",, "T")</f>
        <v/>
      </c>
      <c r="J24" s="3" t="str">
        <f>IFERROR(RTD("cqg.rtd",,"StudyData",A24, "PCB","BaseType=Index,Index=1", "Close", "W","0","all",,,,"T")/100,"")</f>
        <v/>
      </c>
      <c r="K24" s="3">
        <f>IFERROR(RTD("cqg.rtd",,"StudyData",A24, "PCB","BaseType=Index,Index=1", "Close", "M","0","all",,,,"T")/100,"")</f>
        <v>-0.11714507370054311</v>
      </c>
      <c r="L24" s="3">
        <f>IFERROR(RTD("cqg.rtd",,"StudyData",A24, "PCB","BaseType=Index,Index=1", "Close", "Q","0","all",,,,"T")/100,"")</f>
        <v>-4.3456333529461225E-2</v>
      </c>
      <c r="M24" s="3">
        <f>IFERROR(RTD("cqg.rtd",,"StudyData",A24, "PCB","BaseType=Index,Index=1", "Close", "A","0","all",,,,"T")/100,"")</f>
        <v>9.3442229161662199E-2</v>
      </c>
      <c r="N24" s="5">
        <f>RTD("cqg.rtd", ,"ContractData",A24, "T_CVol",, "T")</f>
        <v>526.68600000000004</v>
      </c>
      <c r="O24" s="4">
        <f xml:space="preserve"> IFERROR(N24/RTD("cqg.rtd",,"StudyData", $A24, "MA", "InputChoice=Vol,MAType=Sim,Period=21", "MA","D","-1","all",,,,"T"),"")</f>
        <v>2.5841360851151649E-4</v>
      </c>
      <c r="P24" s="6">
        <f>IFERROR(D24/RTD("cqg.rtd",,"StudyData","ATR("&amp;A24&amp;",MAType:=Sim,Period:=21)","Bar",, "Close", "D",,,,,,"T"),"")</f>
        <v>0</v>
      </c>
      <c r="Q24" s="7">
        <f xml:space="preserve"> RTD("cqg.rtd",,"StudyData", $A24, "MA", "InputChoice=Close,MAType=Sim,Period=21", "MA","D",,"all",,,,"T")</f>
        <v>248.7514285714</v>
      </c>
      <c r="R24" s="1">
        <f xml:space="preserve"> RTD("cqg.rtd",,"StudyData",$A24, "StdDev", "InputChoice=Close,Period1=21", "STDDEV","D",,"all",,,,"T")</f>
        <v>12.6022459396</v>
      </c>
      <c r="S24" s="1">
        <f>IFERROR(STANDARDIZE(C24,Q24,R24),"")</f>
        <v>-1.6783856363996146</v>
      </c>
    </row>
    <row r="25" spans="1:19" x14ac:dyDescent="0.3">
      <c r="A25" t="s">
        <v>42</v>
      </c>
      <c r="B25" t="str">
        <f>PROPER(RTD("cqg.rtd", ,"ContractData",A25, "LongDescription",, "T"))</f>
        <v>Allegion Plc</v>
      </c>
      <c r="C25" s="1">
        <f>RTD("cqg.rtd", ,"ContractData",A25, "LastTrade",, "T")</f>
        <v>154.47</v>
      </c>
      <c r="D25" s="1">
        <f>RTD("cqg.rtd", ,"ContractData",A25, "NetLastTrade",, "T")</f>
        <v>0</v>
      </c>
      <c r="E25" s="3" t="str">
        <f>IFERROR(RTD("cqg.rtd", ,"ContractData",A25, "PerCentNetLastTrade",, "T")/100,"")</f>
        <v/>
      </c>
      <c r="F25" s="3" t="str">
        <v/>
      </c>
      <c r="G25" s="1" t="str">
        <f>RTD("cqg.rtd", ,"ContractData",A25, "Open",, "T")</f>
        <v/>
      </c>
      <c r="H25" s="1" t="str">
        <f>RTD("cqg.rtd", ,"ContractData",A25, "High",, "T")</f>
        <v/>
      </c>
      <c r="I25" s="1" t="str">
        <f>RTD("cqg.rtd", ,"ContractData",A25, "Low",, "T")</f>
        <v/>
      </c>
      <c r="J25" s="3" t="str">
        <f>IFERROR(RTD("cqg.rtd",,"StudyData",A25, "PCB","BaseType=Index,Index=1", "Close", "W","0","all",,,,"T")/100,"")</f>
        <v/>
      </c>
      <c r="K25" s="3">
        <f>IFERROR(RTD("cqg.rtd",,"StudyData",A25, "PCB","BaseType=Index,Index=1", "Close", "M","0","all",,,,"T")/100,"")</f>
        <v>-5.0241545893719873E-3</v>
      </c>
      <c r="L25" s="3">
        <f>IFERROR(RTD("cqg.rtd",,"StudyData",A25, "PCB","BaseType=Index,Index=1", "Close", "Q","0","all",,,,"T")/100,"")</f>
        <v>9.9508861840700333E-2</v>
      </c>
      <c r="M25" s="3">
        <f>IFERROR(RTD("cqg.rtd",,"StudyData",A25, "PCB","BaseType=Index,Index=1", "Close", "A","0","all",,,,"T")/100,"")</f>
        <v>-2.9832935560859187E-2</v>
      </c>
      <c r="N25" s="5">
        <f>RTD("cqg.rtd", ,"ContractData",A25, "T_CVol",, "T")</f>
        <v>23.161000000000001</v>
      </c>
      <c r="O25" s="4">
        <f xml:space="preserve"> IFERROR(N25/RTD("cqg.rtd",,"StudyData", $A25, "MA", "InputChoice=Vol,MAType=Sim,Period=21", "MA","D","-1","all",,,,"T"),"")</f>
        <v>1.666489039294061E-5</v>
      </c>
      <c r="P25" s="6">
        <f>IFERROR(D25/RTD("cqg.rtd",,"StudyData","ATR("&amp;A25&amp;",MAType:=Sim,Period:=21)","Bar",, "Close", "D",,,,,,"T"),"")</f>
        <v>0</v>
      </c>
      <c r="Q25" s="7">
        <f xml:space="preserve"> RTD("cqg.rtd",,"StudyData", $A25, "MA", "InputChoice=Close,MAType=Sim,Period=21", "MA","D",,"all",,,,"T")</f>
        <v>154.01095238100001</v>
      </c>
      <c r="R25" s="1">
        <f xml:space="preserve"> RTD("cqg.rtd",,"StudyData",$A25, "StdDev", "InputChoice=Close,Period1=21", "STDDEV","D",,"all",,,,"T")</f>
        <v>1.7661146615000001</v>
      </c>
      <c r="S25" s="1">
        <f>IFERROR(STANDARDIZE(C25,Q25,R25),"")</f>
        <v>0.25991948824551958</v>
      </c>
    </row>
    <row r="26" spans="1:19" x14ac:dyDescent="0.3">
      <c r="A26" t="s">
        <v>43</v>
      </c>
      <c r="B26" t="str">
        <f>PROPER(RTD("cqg.rtd", ,"ContractData",A26, "LongDescription",, "T"))</f>
        <v>Applied Materials</v>
      </c>
      <c r="C26" s="1">
        <f>RTD("cqg.rtd", ,"ContractData",A26, "LastTrade",, "T")</f>
        <v>485</v>
      </c>
      <c r="D26" s="1">
        <f>RTD("cqg.rtd", ,"ContractData",A26, "NetLastTrade",, "T")</f>
        <v>0</v>
      </c>
      <c r="E26" s="3" t="str">
        <f>IFERROR(RTD("cqg.rtd", ,"ContractData",A26, "PerCentNetLastTrade",, "T")/100,"")</f>
        <v/>
      </c>
      <c r="F26" s="3" t="str">
        <v/>
      </c>
      <c r="G26" s="1" t="str">
        <f>RTD("cqg.rtd", ,"ContractData",A26, "Open",, "T")</f>
        <v/>
      </c>
      <c r="H26" s="1" t="str">
        <f>RTD("cqg.rtd", ,"ContractData",A26, "High",, "T")</f>
        <v/>
      </c>
      <c r="I26" s="1" t="str">
        <f>RTD("cqg.rtd", ,"ContractData",A26, "Low",, "T")</f>
        <v/>
      </c>
      <c r="J26" s="3" t="str">
        <f>IFERROR(RTD("cqg.rtd",,"StudyData",A26, "PCB","BaseType=Index,Index=1", "Close", "W","0","all",,,,"T")/100,"")</f>
        <v/>
      </c>
      <c r="K26" s="3">
        <f>IFERROR(RTD("cqg.rtd",,"StudyData",A26, "PCB","BaseType=Index,Index=1", "Close", "M","0","all",,,,"T")/100,"")</f>
        <v>5.8051004603067294E-2</v>
      </c>
      <c r="L26" s="3">
        <f>IFERROR(RTD("cqg.rtd",,"StudyData",A26, "PCB","BaseType=Index,Index=1", "Close", "Q","0","all",,,,"T")/100,"")</f>
        <v>-0.32918395573997239</v>
      </c>
      <c r="M26" s="3">
        <f>IFERROR(RTD("cqg.rtd",,"StudyData",A26, "PCB","BaseType=Index,Index=1", "Close", "A","0","all",,,,"T")/100,"")</f>
        <v>0.88723296626327863</v>
      </c>
      <c r="N26" s="5">
        <f>RTD("cqg.rtd", ,"ContractData",A26, "T_CVol",, "T")</f>
        <v>69588.477694000001</v>
      </c>
      <c r="O26" s="4">
        <f xml:space="preserve"> IFERROR(N26/RTD("cqg.rtd",,"StudyData", $A26, "MA", "InputChoice=Vol,MAType=Sim,Period=21", "MA","D","-1","all",,,,"T"),"")</f>
        <v>1.0920046407555138E-2</v>
      </c>
      <c r="P26" s="6">
        <f>IFERROR(D26/RTD("cqg.rtd",,"StudyData","ATR("&amp;A26&amp;",MAType:=Sim,Period:=21)","Bar",, "Close", "D",,,,,,"T"),"")</f>
        <v>0</v>
      </c>
      <c r="Q26" s="7">
        <f xml:space="preserve"> RTD("cqg.rtd",,"StudyData", $A26, "MA", "InputChoice=Close,MAType=Sim,Period=21", "MA","D",,"all",,,,"T")</f>
        <v>453.39</v>
      </c>
      <c r="R26" s="1">
        <f xml:space="preserve"> RTD("cqg.rtd",,"StudyData",$A26, "StdDev", "InputChoice=Close,Period1=21", "STDDEV","D",,"all",,,,"T")</f>
        <v>21.2078359283</v>
      </c>
      <c r="S26" s="1">
        <f>IFERROR(STANDARDIZE(C26,Q26,R26),"")</f>
        <v>1.4904868232132651</v>
      </c>
    </row>
    <row r="27" spans="1:19" x14ac:dyDescent="0.3">
      <c r="A27" t="s">
        <v>44</v>
      </c>
      <c r="B27" t="str">
        <f>PROPER(RTD("cqg.rtd", ,"ContractData",A27, "LongDescription",, "T"))</f>
        <v>Amcor Plc</v>
      </c>
      <c r="C27" s="1">
        <f>RTD("cqg.rtd", ,"ContractData",A27, "LastTrade",, "T")</f>
        <v>42.51</v>
      </c>
      <c r="D27" s="1">
        <f>RTD("cqg.rtd", ,"ContractData",A27, "NetLastTrade",, "T")</f>
        <v>0</v>
      </c>
      <c r="E27" s="3" t="str">
        <f>IFERROR(RTD("cqg.rtd", ,"ContractData",A27, "PerCentNetLastTrade",, "T")/100,"")</f>
        <v/>
      </c>
      <c r="F27" s="3" t="str">
        <v/>
      </c>
      <c r="G27" s="1" t="str">
        <f>RTD("cqg.rtd", ,"ContractData",A27, "Open",, "T")</f>
        <v/>
      </c>
      <c r="H27" s="1" t="str">
        <f>RTD("cqg.rtd", ,"ContractData",A27, "High",, "T")</f>
        <v/>
      </c>
      <c r="I27" s="1" t="str">
        <f>RTD("cqg.rtd", ,"ContractData",A27, "Low",, "T")</f>
        <v/>
      </c>
      <c r="J27" s="3" t="str">
        <f>IFERROR(RTD("cqg.rtd",,"StudyData",A27, "PCB","BaseType=Index,Index=1", "Close", "W","0","all",,,,"T")/100,"")</f>
        <v/>
      </c>
      <c r="K27" s="3">
        <f>IFERROR(RTD("cqg.rtd",,"StudyData",A27, "PCB","BaseType=Index,Index=1", "Close", "M","0","all",,,,"T")/100,"")</f>
        <v>-7.3654390934844244E-2</v>
      </c>
      <c r="L27" s="3">
        <f>IFERROR(RTD("cqg.rtd",,"StudyData",A27, "PCB","BaseType=Index,Index=1", "Close", "Q","0","all",,,,"T")/100,"")</f>
        <v>-1.9377162629757864E-2</v>
      </c>
      <c r="M27" s="3">
        <f>IFERROR(RTD("cqg.rtd",,"StudyData",A27, "PCB","BaseType=Index,Index=1", "Close", "A","0","all",,,,"T")/100,"")</f>
        <v>1.9424460431654557E-2</v>
      </c>
      <c r="N27" s="5">
        <f>RTD("cqg.rtd", ,"ContractData",A27, "T_CVol",, "T")</f>
        <v>6372.4714100000001</v>
      </c>
      <c r="O27" s="4">
        <f xml:space="preserve"> IFERROR(N27/RTD("cqg.rtd",,"StudyData", $A27, "MA", "InputChoice=Vol,MAType=Sim,Period=21", "MA","D","-1","all",,,,"T"),"")</f>
        <v>1.8857794285970001E-3</v>
      </c>
      <c r="P27" s="6">
        <f>IFERROR(D27/RTD("cqg.rtd",,"StudyData","ATR("&amp;A27&amp;",MAType:=Sim,Period:=21)","Bar",, "Close", "D",,,,,,"T"),"")</f>
        <v>0</v>
      </c>
      <c r="Q27" s="7">
        <f xml:space="preserve"> RTD("cqg.rtd",,"StudyData", $A27, "MA", "InputChoice=Close,MAType=Sim,Period=21", "MA","D",,"all",,,,"T")</f>
        <v>43.579047619000001</v>
      </c>
      <c r="R27" s="1">
        <f xml:space="preserve"> RTD("cqg.rtd",,"StudyData",$A27, "StdDev", "InputChoice=Close,Period1=21", "STDDEV","D",,"all",,,,"T")</f>
        <v>1.6495855317000001</v>
      </c>
      <c r="S27" s="1">
        <f>IFERROR(STANDARDIZE(C27,Q27,R27),"")</f>
        <v>-0.64807043857755153</v>
      </c>
    </row>
    <row r="28" spans="1:19" x14ac:dyDescent="0.3">
      <c r="A28" t="s">
        <v>45</v>
      </c>
      <c r="B28" t="str">
        <f>PROPER(RTD("cqg.rtd", ,"ContractData",A28, "LongDescription",, "T"))</f>
        <v>Adv Micro Devices</v>
      </c>
      <c r="C28" s="1">
        <f>RTD("cqg.rtd", ,"ContractData",A28, "LastTrade",, "T")</f>
        <v>630.59</v>
      </c>
      <c r="D28" s="1">
        <f>RTD("cqg.rtd", ,"ContractData",A28, "NetLastTrade",, "T")</f>
        <v>-3.999999999996362E-2</v>
      </c>
      <c r="E28" s="3" t="str">
        <f>IFERROR(RTD("cqg.rtd", ,"ContractData",A28, "PerCentNetLastTrade",, "T")/100,"")</f>
        <v/>
      </c>
      <c r="F28" s="3" t="str">
        <v/>
      </c>
      <c r="G28" s="1" t="str">
        <f>RTD("cqg.rtd", ,"ContractData",A28, "Open",, "T")</f>
        <v/>
      </c>
      <c r="H28" s="1" t="str">
        <f>RTD("cqg.rtd", ,"ContractData",A28, "High",, "T")</f>
        <v/>
      </c>
      <c r="I28" s="1" t="str">
        <f>RTD("cqg.rtd", ,"ContractData",A28, "Low",, "T")</f>
        <v/>
      </c>
      <c r="J28" s="3" t="str">
        <f>IFERROR(RTD("cqg.rtd",,"StudyData",A28, "PCB","BaseType=Index,Index=1", "Close", "W","0","all",,,,"T")/100,"")</f>
        <v/>
      </c>
      <c r="K28" s="3">
        <f>IFERROR(RTD("cqg.rtd",,"StudyData",A28, "PCB","BaseType=Index,Index=1", "Close", "M","0","all",,,,"T")/100,"")</f>
        <v>0.3397136301835485</v>
      </c>
      <c r="L28" s="3">
        <f>IFERROR(RTD("cqg.rtd",,"StudyData",A28, "PCB","BaseType=Index,Index=1", "Close", "Q","0","all",,,,"T")/100,"")</f>
        <v>8.5589850407119916E-2</v>
      </c>
      <c r="M28" s="3">
        <f>IFERROR(RTD("cqg.rtd",,"StudyData",A28, "PCB","BaseType=Index,Index=1", "Close", "A","0","all",,,,"T")/100,"")</f>
        <v>1.9446675382891296</v>
      </c>
      <c r="N28" s="5">
        <f>RTD("cqg.rtd", ,"ContractData",A28, "T_CVol",, "T")</f>
        <v>378147.173259</v>
      </c>
      <c r="O28" s="4">
        <f xml:space="preserve"> IFERROR(N28/RTD("cqg.rtd",,"StudyData", $A28, "MA", "InputChoice=Vol,MAType=Sim,Period=21", "MA","D","-1","all",,,,"T"),"")</f>
        <v>1.7686651183047578E-2</v>
      </c>
      <c r="P28" s="6">
        <f>IFERROR(D28/RTD("cqg.rtd",,"StudyData","ATR("&amp;A28&amp;",MAType:=Sim,Period:=21)","Bar",, "Close", "D",,,,,,"T"),"")</f>
        <v>-1.8153134657311689E-3</v>
      </c>
      <c r="Q28" s="7">
        <f xml:space="preserve"> RTD("cqg.rtd",,"StudyData", $A28, "MA", "InputChoice=Close,MAType=Sim,Period=21", "MA","D",,"all",,,,"T")</f>
        <v>532.98571428570006</v>
      </c>
      <c r="R28" s="1">
        <f xml:space="preserve"> RTD("cqg.rtd",,"StudyData",$A28, "StdDev", "InputChoice=Close,Period1=21", "STDDEV","D",,"all",,,,"T")</f>
        <v>63.361662103299999</v>
      </c>
      <c r="S28" s="1">
        <f>IFERROR(STANDARDIZE(C28,Q28,R28),"")</f>
        <v>1.5404312714393986</v>
      </c>
    </row>
    <row r="29" spans="1:19" x14ac:dyDescent="0.3">
      <c r="A29" t="s">
        <v>46</v>
      </c>
      <c r="B29" t="str">
        <f>PROPER(RTD("cqg.rtd", ,"ContractData",A29, "LongDescription",, "T"))</f>
        <v>Ametek Inc New</v>
      </c>
      <c r="C29" s="1">
        <f>RTD("cqg.rtd", ,"ContractData",A29, "LastTrade",, "T")</f>
        <v>250.74</v>
      </c>
      <c r="D29" s="1">
        <f>RTD("cqg.rtd", ,"ContractData",A29, "NetLastTrade",, "T")</f>
        <v>0</v>
      </c>
      <c r="E29" s="3" t="str">
        <f>IFERROR(RTD("cqg.rtd", ,"ContractData",A29, "PerCentNetLastTrade",, "T")/100,"")</f>
        <v/>
      </c>
      <c r="F29" s="3" t="str">
        <v/>
      </c>
      <c r="G29" s="1" t="str">
        <f>RTD("cqg.rtd", ,"ContractData",A29, "Open",, "T")</f>
        <v/>
      </c>
      <c r="H29" s="1" t="str">
        <f>RTD("cqg.rtd", ,"ContractData",A29, "High",, "T")</f>
        <v/>
      </c>
      <c r="I29" s="1" t="str">
        <f>RTD("cqg.rtd", ,"ContractData",A29, "Low",, "T")</f>
        <v/>
      </c>
      <c r="J29" s="3" t="str">
        <f>IFERROR(RTD("cqg.rtd",,"StudyData",A29, "PCB","BaseType=Index,Index=1", "Close", "W","0","all",,,,"T")/100,"")</f>
        <v/>
      </c>
      <c r="K29" s="3">
        <f>IFERROR(RTD("cqg.rtd",,"StudyData",A29, "PCB","BaseType=Index,Index=1", "Close", "M","0","all",,,,"T")/100,"")</f>
        <v>6.6207424416379612E-2</v>
      </c>
      <c r="L29" s="3">
        <f>IFERROR(RTD("cqg.rtd",,"StudyData",A29, "PCB","BaseType=Index,Index=1", "Close", "Q","0","all",,,,"T")/100,"")</f>
        <v>3.6372654377118341E-2</v>
      </c>
      <c r="M29" s="3">
        <f>IFERROR(RTD("cqg.rtd",,"StudyData",A29, "PCB","BaseType=Index,Index=1", "Close", "A","0","all",,,,"T")/100,"")</f>
        <v>0.2212751449028299</v>
      </c>
      <c r="N29" s="5">
        <f>RTD("cqg.rtd", ,"ContractData",A29, "T_CVol",, "T")</f>
        <v>439.46511400000003</v>
      </c>
      <c r="O29" s="4">
        <f xml:space="preserve"> IFERROR(N29/RTD("cqg.rtd",,"StudyData", $A29, "MA", "InputChoice=Vol,MAType=Sim,Period=21", "MA","D","-1","all",,,,"T"),"")</f>
        <v>3.0153616452436601E-4</v>
      </c>
      <c r="P29" s="6">
        <f>IFERROR(D29/RTD("cqg.rtd",,"StudyData","ATR("&amp;A29&amp;",MAType:=Sim,Period:=21)","Bar",, "Close", "D",,,,,,"T"),"")</f>
        <v>0</v>
      </c>
      <c r="Q29" s="7">
        <f xml:space="preserve"> RTD("cqg.rtd",,"StudyData", $A29, "MA", "InputChoice=Close,MAType=Sim,Period=21", "MA","D",,"all",,,,"T")</f>
        <v>238.69285714290001</v>
      </c>
      <c r="R29" s="1">
        <f xml:space="preserve"> RTD("cqg.rtd",,"StudyData",$A29, "StdDev", "InputChoice=Close,Period1=21", "STDDEV","D",,"all",,,,"T")</f>
        <v>5.9785793366000002</v>
      </c>
      <c r="S29" s="1">
        <f>IFERROR(STANDARDIZE(C29,Q29,R29),"")</f>
        <v>2.015051098067584</v>
      </c>
    </row>
    <row r="30" spans="1:19" x14ac:dyDescent="0.3">
      <c r="A30" t="s">
        <v>47</v>
      </c>
      <c r="B30" t="str">
        <f>PROPER(RTD("cqg.rtd", ,"ContractData",A30, "LongDescription",, "T"))</f>
        <v>Amgen</v>
      </c>
      <c r="C30" s="1">
        <f>RTD("cqg.rtd", ,"ContractData",A30, "LastTrade",, "T")</f>
        <v>414.61</v>
      </c>
      <c r="D30" s="1">
        <f>RTD("cqg.rtd", ,"ContractData",A30, "NetLastTrade",, "T")</f>
        <v>0</v>
      </c>
      <c r="E30" s="3" t="str">
        <f>IFERROR(RTD("cqg.rtd", ,"ContractData",A30, "PerCentNetLastTrade",, "T")/100,"")</f>
        <v/>
      </c>
      <c r="F30" s="3" t="str">
        <v/>
      </c>
      <c r="G30" s="1" t="str">
        <f>RTD("cqg.rtd", ,"ContractData",A30, "Open",, "T")</f>
        <v/>
      </c>
      <c r="H30" s="1" t="str">
        <f>RTD("cqg.rtd", ,"ContractData",A30, "High",, "T")</f>
        <v/>
      </c>
      <c r="I30" s="1" t="str">
        <f>RTD("cqg.rtd", ,"ContractData",A30, "Low",, "T")</f>
        <v/>
      </c>
      <c r="J30" s="3" t="str">
        <f>IFERROR(RTD("cqg.rtd",,"StudyData",A30, "PCB","BaseType=Index,Index=1", "Close", "W","0","all",,,,"T")/100,"")</f>
        <v/>
      </c>
      <c r="K30" s="3">
        <f>IFERROR(RTD("cqg.rtd",,"StudyData",A30, "PCB","BaseType=Index,Index=1", "Close", "M","0","all",,,,"T")/100,"")</f>
        <v>-3.5521540895133485E-2</v>
      </c>
      <c r="L30" s="3">
        <f>IFERROR(RTD("cqg.rtd",,"StudyData",A30, "PCB","BaseType=Index,Index=1", "Close", "Q","0","all",,,,"T")/100,"")</f>
        <v>0.14495194962995694</v>
      </c>
      <c r="M30" s="3">
        <f>IFERROR(RTD("cqg.rtd",,"StudyData",A30, "PCB","BaseType=Index,Index=1", "Close", "A","0","all",,,,"T")/100,"")</f>
        <v>0.26671962359842355</v>
      </c>
      <c r="N30" s="5">
        <f>RTD("cqg.rtd", ,"ContractData",A30, "T_CVol",, "T")</f>
        <v>1746.201667</v>
      </c>
      <c r="O30" s="4">
        <f xml:space="preserve"> IFERROR(N30/RTD("cqg.rtd",,"StudyData", $A30, "MA", "InputChoice=Vol,MAType=Sim,Period=21", "MA","D","-1","all",,,,"T"),"")</f>
        <v>5.8104954143138425E-4</v>
      </c>
      <c r="P30" s="6">
        <f>IFERROR(D30/RTD("cqg.rtd",,"StudyData","ATR("&amp;A30&amp;",MAType:=Sim,Period:=21)","Bar",, "Close", "D",,,,,,"T"),"")</f>
        <v>0</v>
      </c>
      <c r="Q30" s="7">
        <f xml:space="preserve"> RTD("cqg.rtd",,"StudyData", $A30, "MA", "InputChoice=Close,MAType=Sim,Period=21", "MA","D",,"all",,,,"T")</f>
        <v>405.35952380949999</v>
      </c>
      <c r="R30" s="1">
        <f xml:space="preserve"> RTD("cqg.rtd",,"StudyData",$A30, "StdDev", "InputChoice=Close,Period1=21", "STDDEV","D",,"all",,,,"T")</f>
        <v>23.5698272568</v>
      </c>
      <c r="S30" s="1">
        <f>IFERROR(STANDARDIZE(C30,Q30,R30),"")</f>
        <v>0.39247110679740854</v>
      </c>
    </row>
    <row r="31" spans="1:19" x14ac:dyDescent="0.3">
      <c r="A31" t="s">
        <v>48</v>
      </c>
      <c r="B31" t="str">
        <f>PROPER(RTD("cqg.rtd", ,"ContractData",A31, "LongDescription",, "T"))</f>
        <v>Ameriprise Financial Inc</v>
      </c>
      <c r="C31" s="1">
        <f>RTD("cqg.rtd", ,"ContractData",A31, "LastTrade",, "T")</f>
        <v>493</v>
      </c>
      <c r="D31" s="1">
        <f>RTD("cqg.rtd", ,"ContractData",A31, "NetLastTrade",, "T")</f>
        <v>0</v>
      </c>
      <c r="E31" s="3" t="str">
        <f>IFERROR(RTD("cqg.rtd", ,"ContractData",A31, "PerCentNetLastTrade",, "T")/100,"")</f>
        <v/>
      </c>
      <c r="F31" s="3" t="str">
        <v/>
      </c>
      <c r="G31" s="1" t="str">
        <f>RTD("cqg.rtd", ,"ContractData",A31, "Open",, "T")</f>
        <v/>
      </c>
      <c r="H31" s="1" t="str">
        <f>RTD("cqg.rtd", ,"ContractData",A31, "High",, "T")</f>
        <v/>
      </c>
      <c r="I31" s="1" t="str">
        <f>RTD("cqg.rtd", ,"ContractData",A31, "Low",, "T")</f>
        <v/>
      </c>
      <c r="J31" s="3" t="str">
        <f>IFERROR(RTD("cqg.rtd",,"StudyData",A31, "PCB","BaseType=Index,Index=1", "Close", "W","0","all",,,,"T")/100,"")</f>
        <v/>
      </c>
      <c r="K31" s="3">
        <f>IFERROR(RTD("cqg.rtd",,"StudyData",A31, "PCB","BaseType=Index,Index=1", "Close", "M","0","all",,,,"T")/100,"")</f>
        <v>-0.1086763934841171</v>
      </c>
      <c r="L31" s="3">
        <f>IFERROR(RTD("cqg.rtd",,"StudyData",A31, "PCB","BaseType=Index,Index=1", "Close", "Q","0","all",,,,"T")/100,"")</f>
        <v>7.4635975237597019E-2</v>
      </c>
      <c r="M31" s="3">
        <f>IFERROR(RTD("cqg.rtd",,"StudyData",A31, "PCB","BaseType=Index,Index=1", "Close", "A","0","all",,,,"T")/100,"")</f>
        <v>5.4248072765835298E-3</v>
      </c>
      <c r="N31" s="5">
        <f>RTD("cqg.rtd", ,"ContractData",A31, "T_CVol",, "T")</f>
        <v>73.665000000000006</v>
      </c>
      <c r="O31" s="4">
        <f xml:space="preserve"> IFERROR(N31/RTD("cqg.rtd",,"StudyData", $A31, "MA", "InputChoice=Vol,MAType=Sim,Period=21", "MA","D","-1","all",,,,"T"),"")</f>
        <v>1.1816646031168004E-4</v>
      </c>
      <c r="P31" s="6">
        <f>IFERROR(D31/RTD("cqg.rtd",,"StudyData","ATR("&amp;A31&amp;",MAType:=Sim,Period:=21)","Bar",, "Close", "D",,,,,,"T"),"")</f>
        <v>0</v>
      </c>
      <c r="Q31" s="7">
        <f xml:space="preserve"> RTD("cqg.rtd",,"StudyData", $A31, "MA", "InputChoice=Close,MAType=Sim,Period=21", "MA","D",,"all",,,,"T")</f>
        <v>539.19285714290004</v>
      </c>
      <c r="R31" s="1">
        <f xml:space="preserve"> RTD("cqg.rtd",,"StudyData",$A31, "StdDev", "InputChoice=Close,Period1=21", "STDDEV","D",,"all",,,,"T")</f>
        <v>24.885786178899998</v>
      </c>
      <c r="S31" s="1">
        <f>IFERROR(STANDARDIZE(C31,Q31,R31),"")</f>
        <v>-1.8561944079574928</v>
      </c>
    </row>
    <row r="32" spans="1:19" x14ac:dyDescent="0.3">
      <c r="A32" t="s">
        <v>49</v>
      </c>
      <c r="B32" t="str">
        <f>PROPER(RTD("cqg.rtd", ,"ContractData",A32, "LongDescription",, "T"))</f>
        <v>American Tower Corp Cla</v>
      </c>
      <c r="C32" s="1">
        <f>RTD("cqg.rtd", ,"ContractData",A32, "LastTrade",, "T")</f>
        <v>169.03</v>
      </c>
      <c r="D32" s="1">
        <f>RTD("cqg.rtd", ,"ContractData",A32, "NetLastTrade",, "T")</f>
        <v>0</v>
      </c>
      <c r="E32" s="3" t="str">
        <f>IFERROR(RTD("cqg.rtd", ,"ContractData",A32, "PerCentNetLastTrade",, "T")/100,"")</f>
        <v/>
      </c>
      <c r="F32" s="3" t="str">
        <v/>
      </c>
      <c r="G32" s="1" t="str">
        <f>RTD("cqg.rtd", ,"ContractData",A32, "Open",, "T")</f>
        <v/>
      </c>
      <c r="H32" s="1" t="str">
        <f>RTD("cqg.rtd", ,"ContractData",A32, "High",, "T")</f>
        <v/>
      </c>
      <c r="I32" s="1" t="str">
        <f>RTD("cqg.rtd", ,"ContractData",A32, "Low",, "T")</f>
        <v/>
      </c>
      <c r="J32" s="3" t="str">
        <f>IFERROR(RTD("cqg.rtd",,"StudyData",A32, "PCB","BaseType=Index,Index=1", "Close", "W","0","all",,,,"T")/100,"")</f>
        <v/>
      </c>
      <c r="K32" s="3">
        <f>IFERROR(RTD("cqg.rtd",,"StudyData",A32, "PCB","BaseType=Index,Index=1", "Close", "M","0","all",,,,"T")/100,"")</f>
        <v>-3.7962435970404183E-2</v>
      </c>
      <c r="L32" s="3">
        <f>IFERROR(RTD("cqg.rtd",,"StudyData",A32, "PCB","BaseType=Index,Index=1", "Close", "Q","0","all",,,,"T")/100,"")</f>
        <v>3.3380204193923138E-2</v>
      </c>
      <c r="M32" s="3">
        <f>IFERROR(RTD("cqg.rtd",,"StudyData",A32, "PCB","BaseType=Index,Index=1", "Close", "A","0","all",,,,"T")/100,"")</f>
        <v>-3.7250099675343123E-2</v>
      </c>
      <c r="N32" s="5">
        <f>RTD("cqg.rtd", ,"ContractData",A32, "T_CVol",, "T")</f>
        <v>946.99596499999996</v>
      </c>
      <c r="O32" s="4">
        <f xml:space="preserve"> IFERROR(N32/RTD("cqg.rtd",,"StudyData", $A32, "MA", "InputChoice=Vol,MAType=Sim,Period=21", "MA","D","-1","all",,,,"T"),"")</f>
        <v>3.7547079322837511E-4</v>
      </c>
      <c r="P32" s="6">
        <f>IFERROR(D32/RTD("cqg.rtd",,"StudyData","ATR("&amp;A32&amp;",MAType:=Sim,Period:=21)","Bar",, "Close", "D",,,,,,"T"),"")</f>
        <v>0</v>
      </c>
      <c r="Q32" s="7">
        <f xml:space="preserve"> RTD("cqg.rtd",,"StudyData", $A32, "MA", "InputChoice=Close,MAType=Sim,Period=21", "MA","D",,"all",,,,"T")</f>
        <v>174.42904761899999</v>
      </c>
      <c r="R32" s="1">
        <f xml:space="preserve"> RTD("cqg.rtd",,"StudyData",$A32, "StdDev", "InputChoice=Close,Period1=21", "STDDEV","D",,"all",,,,"T")</f>
        <v>2.9710234003</v>
      </c>
      <c r="S32" s="1">
        <f>IFERROR(STANDARDIZE(C32,Q32,R32),"")</f>
        <v>-1.8172349697598531</v>
      </c>
    </row>
    <row r="33" spans="1:19" x14ac:dyDescent="0.3">
      <c r="A33" t="s">
        <v>50</v>
      </c>
      <c r="B33" t="str">
        <f>PROPER(RTD("cqg.rtd", ,"ContractData",A33, "LongDescription",, "T"))</f>
        <v>Amazon.Com Inc</v>
      </c>
      <c r="C33" s="1">
        <f>RTD("cqg.rtd", ,"ContractData",A33, "LastTrade",, "T")</f>
        <v>249.67000000000002</v>
      </c>
      <c r="D33" s="1">
        <f>RTD("cqg.rtd", ,"ContractData",A33, "NetLastTrade",, "T")</f>
        <v>0</v>
      </c>
      <c r="E33" s="3" t="str">
        <f>IFERROR(RTD("cqg.rtd", ,"ContractData",A33, "PerCentNetLastTrade",, "T")/100,"")</f>
        <v/>
      </c>
      <c r="F33" s="3" t="str">
        <v/>
      </c>
      <c r="G33" s="1" t="str">
        <f>RTD("cqg.rtd", ,"ContractData",A33, "Open",, "T")</f>
        <v/>
      </c>
      <c r="H33" s="1" t="str">
        <f>RTD("cqg.rtd", ,"ContractData",A33, "High",, "T")</f>
        <v/>
      </c>
      <c r="I33" s="1" t="str">
        <f>RTD("cqg.rtd", ,"ContractData",A33, "Low",, "T")</f>
        <v/>
      </c>
      <c r="J33" s="3" t="str">
        <f>IFERROR(RTD("cqg.rtd",,"StudyData",A33, "PCB","BaseType=Index,Index=1", "Close", "W","0","all",,,,"T")/100,"")</f>
        <v/>
      </c>
      <c r="K33" s="3">
        <f>IFERROR(RTD("cqg.rtd",,"StudyData",A33, "PCB","BaseType=Index,Index=1", "Close", "M","0","all",,,,"T")/100,"")</f>
        <v>-3.8880548177233576E-2</v>
      </c>
      <c r="L33" s="3">
        <f>IFERROR(RTD("cqg.rtd",,"StudyData",A33, "PCB","BaseType=Index,Index=1", "Close", "Q","0","all",,,,"T")/100,"")</f>
        <v>4.7537131828480378E-2</v>
      </c>
      <c r="M33" s="3">
        <f>IFERROR(RTD("cqg.rtd",,"StudyData",A33, "PCB","BaseType=Index,Index=1", "Close", "A","0","all",,,,"T")/100,"")</f>
        <v>8.1665366952603846E-2</v>
      </c>
      <c r="N33" s="5">
        <f>RTD("cqg.rtd", ,"ContractData",A33, "T_CVol",, "T")</f>
        <v>263345.82294400001</v>
      </c>
      <c r="O33" s="4">
        <f xml:space="preserve"> IFERROR(N33/RTD("cqg.rtd",,"StudyData", $A33, "MA", "InputChoice=Vol,MAType=Sim,Period=21", "MA","D","-1","all",,,,"T"),"")</f>
        <v>7.4442826076241897E-3</v>
      </c>
      <c r="P33" s="6">
        <f>IFERROR(D33/RTD("cqg.rtd",,"StudyData","ATR("&amp;A33&amp;",MAType:=Sim,Period:=21)","Bar",, "Close", "D",,,,,,"T"),"")</f>
        <v>0</v>
      </c>
      <c r="Q33" s="7">
        <f xml:space="preserve"> RTD("cqg.rtd",,"StudyData", $A33, "MA", "InputChoice=Close,MAType=Sim,Period=21", "MA","D",,"all",,,,"T")</f>
        <v>254.0852380952</v>
      </c>
      <c r="R33" s="1">
        <f xml:space="preserve"> RTD("cqg.rtd",,"StudyData",$A33, "StdDev", "InputChoice=Close,Period1=21", "STDDEV","D",,"all",,,,"T")</f>
        <v>4.6970675949</v>
      </c>
      <c r="S33" s="1">
        <f>IFERROR(STANDARDIZE(C33,Q33,R33),"")</f>
        <v>-0.93999884097771469</v>
      </c>
    </row>
    <row r="34" spans="1:19" x14ac:dyDescent="0.3">
      <c r="A34" t="s">
        <v>51</v>
      </c>
      <c r="B34" t="str">
        <f>PROPER(RTD("cqg.rtd", ,"ContractData",A34, "LongDescription",, "T"))</f>
        <v>Arista Networks, Inc.</v>
      </c>
      <c r="C34" s="1">
        <f>RTD("cqg.rtd", ,"ContractData",A34, "LastTrade",, "T")</f>
        <v>206.55</v>
      </c>
      <c r="D34" s="1">
        <f>RTD("cqg.rtd", ,"ContractData",A34, "NetLastTrade",, "T")</f>
        <v>0</v>
      </c>
      <c r="E34" s="3" t="str">
        <f>IFERROR(RTD("cqg.rtd", ,"ContractData",A34, "PerCentNetLastTrade",, "T")/100,"")</f>
        <v/>
      </c>
      <c r="F34" s="3" t="str">
        <v/>
      </c>
      <c r="G34" s="1" t="str">
        <f>RTD("cqg.rtd", ,"ContractData",A34, "Open",, "T")</f>
        <v/>
      </c>
      <c r="H34" s="1" t="str">
        <f>RTD("cqg.rtd", ,"ContractData",A34, "High",, "T")</f>
        <v/>
      </c>
      <c r="I34" s="1" t="str">
        <f>RTD("cqg.rtd", ,"ContractData",A34, "Low",, "T")</f>
        <v/>
      </c>
      <c r="J34" s="3" t="str">
        <f>IFERROR(RTD("cqg.rtd",,"StudyData",A34, "PCB","BaseType=Index,Index=1", "Close", "W","0","all",,,,"T")/100,"")</f>
        <v/>
      </c>
      <c r="K34" s="3">
        <f>IFERROR(RTD("cqg.rtd",,"StudyData",A34, "PCB","BaseType=Index,Index=1", "Close", "M","0","all",,,,"T")/100,"")</f>
        <v>5.5495937452092664E-2</v>
      </c>
      <c r="L34" s="3">
        <f>IFERROR(RTD("cqg.rtd",,"StudyData",A34, "PCB","BaseType=Index,Index=1", "Close", "Q","0","all",,,,"T")/100,"")</f>
        <v>0.21585825288438909</v>
      </c>
      <c r="M34" s="3">
        <f>IFERROR(RTD("cqg.rtd",,"StudyData",A34, "PCB","BaseType=Index,Index=1", "Close", "A","0","all",,,,"T")/100,"")</f>
        <v>0.57635655956651155</v>
      </c>
      <c r="N34" s="5">
        <f>RTD("cqg.rtd", ,"ContractData",A34, "T_CVol",, "T")</f>
        <v>17447.161882</v>
      </c>
      <c r="O34" s="4">
        <f xml:space="preserve"> IFERROR(N34/RTD("cqg.rtd",,"StudyData", $A34, "MA", "InputChoice=Vol,MAType=Sim,Period=21", "MA","D","-1","all",,,,"T"),"")</f>
        <v>3.6573728047446857E-3</v>
      </c>
      <c r="P34" s="6">
        <f>IFERROR(D34/RTD("cqg.rtd",,"StudyData","ATR("&amp;A34&amp;",MAType:=Sim,Period:=21)","Bar",, "Close", "D",,,,,,"T"),"")</f>
        <v>0</v>
      </c>
      <c r="Q34" s="7">
        <f xml:space="preserve"> RTD("cqg.rtd",,"StudyData", $A34, "MA", "InputChoice=Close,MAType=Sim,Period=21", "MA","D",,"all",,,,"T")</f>
        <v>197.0528571429</v>
      </c>
      <c r="R34" s="1">
        <f xml:space="preserve"> RTD("cqg.rtd",,"StudyData",$A34, "StdDev", "InputChoice=Close,Period1=21", "STDDEV","D",,"all",,,,"T")</f>
        <v>6.4289924730000001</v>
      </c>
      <c r="S34" s="1">
        <f>IFERROR(STANDARDIZE(C34,Q34,R34),"")</f>
        <v>1.4772365805350378</v>
      </c>
    </row>
    <row r="35" spans="1:19" x14ac:dyDescent="0.3">
      <c r="A35" t="s">
        <v>52</v>
      </c>
      <c r="B35" t="str">
        <f>PROPER(RTD("cqg.rtd", ,"ContractData",A35, "LongDescription",, "T"))</f>
        <v>Aon Corporation</v>
      </c>
      <c r="C35" s="1">
        <f>RTD("cqg.rtd", ,"ContractData",A35, "LastTrade",, "T")</f>
        <v>277.99</v>
      </c>
      <c r="D35" s="1">
        <f>RTD("cqg.rtd", ,"ContractData",A35, "NetLastTrade",, "T")</f>
        <v>0</v>
      </c>
      <c r="E35" s="3" t="str">
        <f>IFERROR(RTD("cqg.rtd", ,"ContractData",A35, "PerCentNetLastTrade",, "T")/100,"")</f>
        <v/>
      </c>
      <c r="F35" s="3" t="str">
        <v/>
      </c>
      <c r="G35" s="1" t="str">
        <f>RTD("cqg.rtd", ,"ContractData",A35, "Open",, "T")</f>
        <v/>
      </c>
      <c r="H35" s="1" t="str">
        <f>RTD("cqg.rtd", ,"ContractData",A35, "High",, "T")</f>
        <v/>
      </c>
      <c r="I35" s="1" t="str">
        <f>RTD("cqg.rtd", ,"ContractData",A35, "Low",, "T")</f>
        <v/>
      </c>
      <c r="J35" s="3" t="str">
        <f>IFERROR(RTD("cqg.rtd",,"StudyData",A35, "PCB","BaseType=Index,Index=1", "Close", "W","0","all",,,,"T")/100,"")</f>
        <v/>
      </c>
      <c r="K35" s="3">
        <f>IFERROR(RTD("cqg.rtd",,"StudyData",A35, "PCB","BaseType=Index,Index=1", "Close", "M","0","all",,,,"T")/100,"")</f>
        <v>-0.13538815625777548</v>
      </c>
      <c r="L35" s="3">
        <f>IFERROR(RTD("cqg.rtd",,"StudyData",A35, "PCB","BaseType=Index,Index=1", "Close", "Q","0","all",,,,"T")/100,"")</f>
        <v>-0.16189815791853834</v>
      </c>
      <c r="M35" s="3">
        <f>IFERROR(RTD("cqg.rtd",,"StudyData",A35, "PCB","BaseType=Index,Index=1", "Close", "A","0","all",,,,"T")/100,"")</f>
        <v>-0.21222511902063024</v>
      </c>
      <c r="N35" s="5">
        <f>RTD("cqg.rtd", ,"ContractData",A35, "T_CVol",, "T")</f>
        <v>1259.228022</v>
      </c>
      <c r="O35" s="4">
        <f xml:space="preserve"> IFERROR(N35/RTD("cqg.rtd",,"StudyData", $A35, "MA", "InputChoice=Vol,MAType=Sim,Period=21", "MA","D","-1","all",,,,"T"),"")</f>
        <v>5.8524944609795733E-4</v>
      </c>
      <c r="P35" s="6">
        <f>IFERROR(D35/RTD("cqg.rtd",,"StudyData","ATR("&amp;A35&amp;",MAType:=Sim,Period:=21)","Bar",, "Close", "D",,,,,,"T"),"")</f>
        <v>0</v>
      </c>
      <c r="Q35" s="7">
        <f xml:space="preserve"> RTD("cqg.rtd",,"StudyData", $A35, "MA", "InputChoice=Close,MAType=Sim,Period=21", "MA","D",,"all",,,,"T")</f>
        <v>305.43761904759998</v>
      </c>
      <c r="R35" s="1">
        <f xml:space="preserve"> RTD("cqg.rtd",,"StudyData",$A35, "StdDev", "InputChoice=Close,Period1=21", "STDDEV","D",,"all",,,,"T")</f>
        <v>20.1236872757</v>
      </c>
      <c r="S35" s="1">
        <f>IFERROR(STANDARDIZE(C35,Q35,R35),"")</f>
        <v>-1.3639458152753077</v>
      </c>
    </row>
    <row r="36" spans="1:19" x14ac:dyDescent="0.3">
      <c r="A36" t="s">
        <v>53</v>
      </c>
      <c r="B36" t="str">
        <f>PROPER(RTD("cqg.rtd", ,"ContractData",A36, "LongDescription",, "T"))</f>
        <v>Ao Smith Corp</v>
      </c>
      <c r="C36" s="1">
        <f>RTD("cqg.rtd", ,"ContractData",A36, "LastTrade",, "T")</f>
        <v>58.65</v>
      </c>
      <c r="D36" s="1">
        <f>RTD("cqg.rtd", ,"ContractData",A36, "NetLastTrade",, "T")</f>
        <v>0</v>
      </c>
      <c r="E36" s="3" t="str">
        <f>IFERROR(RTD("cqg.rtd", ,"ContractData",A36, "PerCentNetLastTrade",, "T")/100,"")</f>
        <v/>
      </c>
      <c r="F36" s="3" t="str">
        <v/>
      </c>
      <c r="G36" s="1" t="str">
        <f>RTD("cqg.rtd", ,"ContractData",A36, "Open",, "T")</f>
        <v/>
      </c>
      <c r="H36" s="1" t="str">
        <f>RTD("cqg.rtd", ,"ContractData",A36, "High",, "T")</f>
        <v/>
      </c>
      <c r="I36" s="1" t="str">
        <f>RTD("cqg.rtd", ,"ContractData",A36, "Low",, "T")</f>
        <v/>
      </c>
      <c r="J36" s="3" t="str">
        <f>IFERROR(RTD("cqg.rtd",,"StudyData",A36, "PCB","BaseType=Index,Index=1", "Close", "W","0","all",,,,"T")/100,"")</f>
        <v/>
      </c>
      <c r="K36" s="3">
        <f>IFERROR(RTD("cqg.rtd",,"StudyData",A36, "PCB","BaseType=Index,Index=1", "Close", "M","0","all",,,,"T")/100,"")</f>
        <v>-8.1177067478438013E-3</v>
      </c>
      <c r="L36" s="3">
        <f>IFERROR(RTD("cqg.rtd",,"StudyData",A36, "PCB","BaseType=Index,Index=1", "Close", "Q","0","all",,,,"T")/100,"")</f>
        <v>-6.4891581632653073E-2</v>
      </c>
      <c r="M36" s="3">
        <f>IFERROR(RTD("cqg.rtd",,"StudyData",A36, "PCB","BaseType=Index,Index=1", "Close", "A","0","all",,,,"T")/100,"")</f>
        <v>-0.12305622009569374</v>
      </c>
      <c r="N36" s="5">
        <f>RTD("cqg.rtd", ,"ContractData",A36, "T_CVol",, "T")</f>
        <v>11</v>
      </c>
      <c r="O36" s="4">
        <f xml:space="preserve"> IFERROR(N36/RTD("cqg.rtd",,"StudyData", $A36, "MA", "InputChoice=Vol,MAType=Sim,Period=21", "MA","D","-1","all",,,,"T"),"")</f>
        <v>7.5298854561081528E-6</v>
      </c>
      <c r="P36" s="6">
        <f>IFERROR(D36/RTD("cqg.rtd",,"StudyData","ATR("&amp;A36&amp;",MAType:=Sim,Period:=21)","Bar",, "Close", "D",,,,,,"T"),"")</f>
        <v>0</v>
      </c>
      <c r="Q36" s="7">
        <f xml:space="preserve"> RTD("cqg.rtd",,"StudyData", $A36, "MA", "InputChoice=Close,MAType=Sim,Period=21", "MA","D",,"all",,,,"T")</f>
        <v>58.202380952399999</v>
      </c>
      <c r="R36" s="1">
        <f xml:space="preserve"> RTD("cqg.rtd",,"StudyData",$A36, "StdDev", "InputChoice=Close,Period1=21", "STDDEV","D",,"all",,,,"T")</f>
        <v>1.1908336606000001</v>
      </c>
      <c r="S36" s="1">
        <f>IFERROR(STANDARDIZE(C36,Q36,R36),"")</f>
        <v>0.37588713051197059</v>
      </c>
    </row>
    <row r="37" spans="1:19" x14ac:dyDescent="0.3">
      <c r="A37" t="s">
        <v>54</v>
      </c>
      <c r="B37" t="str">
        <f>PROPER(RTD("cqg.rtd", ,"ContractData",A37, "LongDescription",, "T"))</f>
        <v>Apa Corporation Cmn</v>
      </c>
      <c r="C37" s="1">
        <f>RTD("cqg.rtd", ,"ContractData",A37, "LastTrade",, "T")</f>
        <v>42.74</v>
      </c>
      <c r="D37" s="1">
        <f>RTD("cqg.rtd", ,"ContractData",A37, "NetLastTrade",, "T")</f>
        <v>0</v>
      </c>
      <c r="E37" s="3" t="str">
        <f>IFERROR(RTD("cqg.rtd", ,"ContractData",A37, "PerCentNetLastTrade",, "T")/100,"")</f>
        <v/>
      </c>
      <c r="F37" s="3" t="str">
        <v/>
      </c>
      <c r="G37" s="1" t="str">
        <f>RTD("cqg.rtd", ,"ContractData",A37, "Open",, "T")</f>
        <v/>
      </c>
      <c r="H37" s="1" t="str">
        <f>RTD("cqg.rtd", ,"ContractData",A37, "High",, "T")</f>
        <v/>
      </c>
      <c r="I37" s="1" t="str">
        <f>RTD("cqg.rtd", ,"ContractData",A37, "Low",, "T")</f>
        <v/>
      </c>
      <c r="J37" s="3" t="str">
        <f>IFERROR(RTD("cqg.rtd",,"StudyData",A37, "PCB","BaseType=Index,Index=1", "Close", "W","0","all",,,,"T")/100,"")</f>
        <v/>
      </c>
      <c r="K37" s="3">
        <f>IFERROR(RTD("cqg.rtd",,"StudyData",A37, "PCB","BaseType=Index,Index=1", "Close", "M","0","all",,,,"T")/100,"")</f>
        <v>-9.5017381228272683E-3</v>
      </c>
      <c r="L37" s="3">
        <f>IFERROR(RTD("cqg.rtd",,"StudyData",A37, "PCB","BaseType=Index,Index=1", "Close", "Q","0","all",,,,"T")/100,"")</f>
        <v>0.31225053730426777</v>
      </c>
      <c r="M37" s="3">
        <f>IFERROR(RTD("cqg.rtd",,"StudyData",A37, "PCB","BaseType=Index,Index=1", "Close", "A","0","all",,,,"T")/100,"")</f>
        <v>0.74734260016353238</v>
      </c>
      <c r="N37" s="5">
        <f>RTD("cqg.rtd", ,"ContractData",A37, "T_CVol",, "T")</f>
        <v>10637.726988</v>
      </c>
      <c r="O37" s="4">
        <f xml:space="preserve"> IFERROR(N37/RTD("cqg.rtd",,"StudyData", $A37, "MA", "InputChoice=Vol,MAType=Sim,Period=21", "MA","D","-1","all",,,,"T"),"")</f>
        <v>1.8905845803907535E-3</v>
      </c>
      <c r="P37" s="6">
        <f>IFERROR(D37/RTD("cqg.rtd",,"StudyData","ATR("&amp;A37&amp;",MAType:=Sim,Period:=21)","Bar",, "Close", "D",,,,,,"T"),"")</f>
        <v>0</v>
      </c>
      <c r="Q37" s="7">
        <f xml:space="preserve"> RTD("cqg.rtd",,"StudyData", $A37, "MA", "InputChoice=Close,MAType=Sim,Period=21", "MA","D",,"all",,,,"T")</f>
        <v>44.086190476200002</v>
      </c>
      <c r="R37" s="1">
        <f xml:space="preserve"> RTD("cqg.rtd",,"StudyData",$A37, "StdDev", "InputChoice=Close,Period1=21", "STDDEV","D",,"all",,,,"T")</f>
        <v>1.1756800512000001</v>
      </c>
      <c r="S37" s="1">
        <f>IFERROR(STANDARDIZE(C37,Q37,R37),"")</f>
        <v>-1.1450313159825776</v>
      </c>
    </row>
    <row r="38" spans="1:19" x14ac:dyDescent="0.3">
      <c r="A38" t="s">
        <v>55</v>
      </c>
      <c r="B38" t="str">
        <f>PROPER(RTD("cqg.rtd", ,"ContractData",A38, "LongDescription",, "T"))</f>
        <v>Air Products &amp; Chems Inc</v>
      </c>
      <c r="C38" s="1">
        <f>RTD("cqg.rtd", ,"ContractData",A38, "LastTrade",, "T")</f>
        <v>281.76</v>
      </c>
      <c r="D38" s="1">
        <f>RTD("cqg.rtd", ,"ContractData",A38, "NetLastTrade",, "T")</f>
        <v>0</v>
      </c>
      <c r="E38" s="3" t="str">
        <f>IFERROR(RTD("cqg.rtd", ,"ContractData",A38, "PerCentNetLastTrade",, "T")/100,"")</f>
        <v/>
      </c>
      <c r="F38" s="3" t="str">
        <v/>
      </c>
      <c r="G38" s="1" t="str">
        <f>RTD("cqg.rtd", ,"ContractData",A38, "Open",, "T")</f>
        <v/>
      </c>
      <c r="H38" s="1" t="str">
        <f>RTD("cqg.rtd", ,"ContractData",A38, "High",, "T")</f>
        <v/>
      </c>
      <c r="I38" s="1" t="str">
        <f>RTD("cqg.rtd", ,"ContractData",A38, "Low",, "T")</f>
        <v/>
      </c>
      <c r="J38" s="3" t="str">
        <f>IFERROR(RTD("cqg.rtd",,"StudyData",A38, "PCB","BaseType=Index,Index=1", "Close", "W","0","all",,,,"T")/100,"")</f>
        <v/>
      </c>
      <c r="K38" s="3">
        <f>IFERROR(RTD("cqg.rtd",,"StudyData",A38, "PCB","BaseType=Index,Index=1", "Close", "M","0","all",,,,"T")/100,"")</f>
        <v>-8.9510760679893983E-2</v>
      </c>
      <c r="L38" s="3">
        <f>IFERROR(RTD("cqg.rtd",,"StudyData",A38, "PCB","BaseType=Index,Index=1", "Close", "Q","0","all",,,,"T")/100,"")</f>
        <v>-3.8952179548400349E-2</v>
      </c>
      <c r="M38" s="3">
        <f>IFERROR(RTD("cqg.rtd",,"StudyData",A38, "PCB","BaseType=Index,Index=1", "Close", "A","0","all",,,,"T")/100,"")</f>
        <v>0.14063638571775555</v>
      </c>
      <c r="N38" s="5">
        <f>RTD("cqg.rtd", ,"ContractData",A38, "T_CVol",, "T")</f>
        <v>96.063299999999998</v>
      </c>
      <c r="O38" s="4">
        <f xml:space="preserve"> IFERROR(N38/RTD("cqg.rtd",,"StudyData", $A38, "MA", "InputChoice=Vol,MAType=Sim,Period=21", "MA","D","-1","all",,,,"T"),"")</f>
        <v>8.2206521882782072E-5</v>
      </c>
      <c r="P38" s="6">
        <f>IFERROR(D38/RTD("cqg.rtd",,"StudyData","ATR("&amp;A38&amp;",MAType:=Sim,Period:=21)","Bar",, "Close", "D",,,,,,"T"),"")</f>
        <v>0</v>
      </c>
      <c r="Q38" s="7">
        <f xml:space="preserve"> RTD("cqg.rtd",,"StudyData", $A38, "MA", "InputChoice=Close,MAType=Sim,Period=21", "MA","D",,"all",,,,"T")</f>
        <v>293.01</v>
      </c>
      <c r="R38" s="1">
        <f xml:space="preserve"> RTD("cqg.rtd",,"StudyData",$A38, "StdDev", "InputChoice=Close,Period1=21", "STDDEV","D",,"all",,,,"T")</f>
        <v>9.5548142938999998</v>
      </c>
      <c r="S38" s="1">
        <f>IFERROR(STANDARDIZE(C38,Q38,R38),"")</f>
        <v>-1.177416918210775</v>
      </c>
    </row>
    <row r="39" spans="1:19" x14ac:dyDescent="0.3">
      <c r="A39" t="s">
        <v>56</v>
      </c>
      <c r="B39" t="str">
        <f>PROPER(RTD("cqg.rtd", ,"ContractData",A39, "LongDescription",, "T"))</f>
        <v>Amphenol</v>
      </c>
      <c r="C39" s="1">
        <f>RTD("cqg.rtd", ,"ContractData",A39, "LastTrade",, "T")</f>
        <v>84.09</v>
      </c>
      <c r="D39" s="1">
        <f>RTD("cqg.rtd", ,"ContractData",A39, "NetLastTrade",, "T")</f>
        <v>0</v>
      </c>
      <c r="E39" s="3" t="str">
        <f>IFERROR(RTD("cqg.rtd", ,"ContractData",A39, "PerCentNetLastTrade",, "T")/100,"")</f>
        <v/>
      </c>
      <c r="F39" s="3" t="str">
        <v/>
      </c>
      <c r="G39" s="1" t="str">
        <f>RTD("cqg.rtd", ,"ContractData",A39, "Open",, "T")</f>
        <v/>
      </c>
      <c r="H39" s="1" t="str">
        <f>RTD("cqg.rtd", ,"ContractData",A39, "High",, "T")</f>
        <v/>
      </c>
      <c r="I39" s="1" t="str">
        <f>RTD("cqg.rtd", ,"ContractData",A39, "Low",, "T")</f>
        <v/>
      </c>
      <c r="J39" s="3" t="str">
        <f>IFERROR(RTD("cqg.rtd",,"StudyData",A39, "PCB","BaseType=Index,Index=1", "Close", "W","0","all",,,,"T")/100,"")</f>
        <v/>
      </c>
      <c r="K39" s="3">
        <f>IFERROR(RTD("cqg.rtd",,"StudyData",A39, "PCB","BaseType=Index,Index=1", "Close", "M","0","all",,,,"T")/100,"")</f>
        <v>6.0804844203355718E-2</v>
      </c>
      <c r="L39" s="3">
        <f>IFERROR(RTD("cqg.rtd",,"StudyData",A39, "PCB","BaseType=Index,Index=1", "Close", "Q","0","all",,,,"T")/100,"")</f>
        <v>-4.6166061705989039E-2</v>
      </c>
      <c r="M39" s="3">
        <f>IFERROR(RTD("cqg.rtd",,"StudyData",A39, "PCB","BaseType=Index,Index=1", "Close", "A","0","all",,,,"T")/100,"")</f>
        <v>0.24448719846085532</v>
      </c>
      <c r="N39" s="5">
        <f>RTD("cqg.rtd", ,"ContractData",A39, "T_CVol",, "T")</f>
        <v>7328.684636</v>
      </c>
      <c r="O39" s="4">
        <f xml:space="preserve"> IFERROR(N39/RTD("cqg.rtd",,"StudyData", $A39, "MA", "InputChoice=Vol,MAType=Sim,Period=21", "MA","D","-1","all",,,,"T"),"")</f>
        <v>6.1174607355884178E-4</v>
      </c>
      <c r="P39" s="6">
        <f>IFERROR(D39/RTD("cqg.rtd",,"StudyData","ATR("&amp;A39&amp;",MAType:=Sim,Period:=21)","Bar",, "Close", "D",,,,,,"T"),"")</f>
        <v>0</v>
      </c>
      <c r="Q39" s="7">
        <f xml:space="preserve"> RTD("cqg.rtd",,"StudyData", $A39, "MA", "InputChoice=Close,MAType=Sim,Period=21", "MA","D",,"all",,,,"T")</f>
        <v>80.8704761905</v>
      </c>
      <c r="R39" s="1">
        <f xml:space="preserve"> RTD("cqg.rtd",,"StudyData",$A39, "StdDev", "InputChoice=Close,Period1=21", "STDDEV","D",,"all",,,,"T")</f>
        <v>2.1917300758999998</v>
      </c>
      <c r="S39" s="1">
        <f>IFERROR(STANDARDIZE(C39,Q39,R39),"")</f>
        <v>1.4689417483026308</v>
      </c>
    </row>
    <row r="40" spans="1:19" x14ac:dyDescent="0.3">
      <c r="A40" t="s">
        <v>57</v>
      </c>
      <c r="B40" t="str">
        <f>PROPER(RTD("cqg.rtd", ,"ContractData",A40, "LongDescription",, "T"))</f>
        <v>Apollo Global Management, Llc</v>
      </c>
      <c r="C40" s="1">
        <f>RTD("cqg.rtd", ,"ContractData",A40, "LastTrade",, "T")</f>
        <v>121.69</v>
      </c>
      <c r="D40" s="1">
        <f>RTD("cqg.rtd", ,"ContractData",A40, "NetLastTrade",, "T")</f>
        <v>0</v>
      </c>
      <c r="E40" s="3" t="str">
        <f>IFERROR(RTD("cqg.rtd", ,"ContractData",A40, "PerCentNetLastTrade",, "T")/100,"")</f>
        <v/>
      </c>
      <c r="F40" s="3" t="str">
        <v/>
      </c>
      <c r="G40" s="1" t="str">
        <f>RTD("cqg.rtd", ,"ContractData",A40, "Open",, "T")</f>
        <v/>
      </c>
      <c r="H40" s="1" t="str">
        <f>RTD("cqg.rtd", ,"ContractData",A40, "High",, "T")</f>
        <v/>
      </c>
      <c r="I40" s="1" t="str">
        <f>RTD("cqg.rtd", ,"ContractData",A40, "Low",, "T")</f>
        <v/>
      </c>
      <c r="J40" s="3" t="str">
        <f>IFERROR(RTD("cqg.rtd",,"StudyData",A40, "PCB","BaseType=Index,Index=1", "Close", "W","0","all",,,,"T")/100,"")</f>
        <v/>
      </c>
      <c r="K40" s="3">
        <f>IFERROR(RTD("cqg.rtd",,"StudyData",A40, "PCB","BaseType=Index,Index=1", "Close", "M","0","all",,,,"T")/100,"")</f>
        <v>-0.10902035437106466</v>
      </c>
      <c r="L40" s="3">
        <f>IFERROR(RTD("cqg.rtd",,"StudyData",A40, "PCB","BaseType=Index,Index=1", "Close", "Q","0","all",,,,"T")/100,"")</f>
        <v>2.8569013608317095E-2</v>
      </c>
      <c r="M40" s="3">
        <f>IFERROR(RTD("cqg.rtd",,"StudyData",A40, "PCB","BaseType=Index,Index=1", "Close", "A","0","all",,,,"T")/100,"")</f>
        <v>-0.15936722851616464</v>
      </c>
      <c r="N40" s="5">
        <f>RTD("cqg.rtd", ,"ContractData",A40, "T_CVol",, "T")</f>
        <v>176.054</v>
      </c>
      <c r="O40" s="4">
        <f xml:space="preserve"> IFERROR(N40/RTD("cqg.rtd",,"StudyData", $A40, "MA", "InputChoice=Vol,MAType=Sim,Period=21", "MA","D","-1","all",,,,"T"),"")</f>
        <v>6.6926303213877403E-5</v>
      </c>
      <c r="P40" s="6">
        <f>IFERROR(D40/RTD("cqg.rtd",,"StudyData","ATR("&amp;A40&amp;",MAType:=Sim,Period:=21)","Bar",, "Close", "D",,,,,,"T"),"")</f>
        <v>0</v>
      </c>
      <c r="Q40" s="7">
        <f xml:space="preserve"> RTD("cqg.rtd",,"StudyData", $A40, "MA", "InputChoice=Close,MAType=Sim,Period=21", "MA","D",,"all",,,,"T")</f>
        <v>128.36571428569999</v>
      </c>
      <c r="R40" s="1">
        <f xml:space="preserve"> RTD("cqg.rtd",,"StudyData",$A40, "StdDev", "InputChoice=Close,Period1=21", "STDDEV","D",,"all",,,,"T")</f>
        <v>4.5443691704000004</v>
      </c>
      <c r="S40" s="1">
        <f>IFERROR(STANDARDIZE(C40,Q40,R40),"")</f>
        <v>-1.4690079162543901</v>
      </c>
    </row>
    <row r="41" spans="1:19" x14ac:dyDescent="0.3">
      <c r="A41" t="s">
        <v>58</v>
      </c>
      <c r="B41" t="str">
        <f>PROPER(RTD("cqg.rtd", ,"ContractData",A41, "LongDescription",, "T"))</f>
        <v>Applovin Corp Cla Cm</v>
      </c>
      <c r="C41" s="1">
        <f>RTD("cqg.rtd", ,"ContractData",A41, "LastTrade",, "T")</f>
        <v>310.75</v>
      </c>
      <c r="D41" s="1">
        <f>RTD("cqg.rtd", ,"ContractData",A41, "NetLastTrade",, "T")</f>
        <v>0</v>
      </c>
      <c r="E41" s="3" t="str">
        <f>IFERROR(RTD("cqg.rtd", ,"ContractData",A41, "PerCentNetLastTrade",, "T")/100,"")</f>
        <v/>
      </c>
      <c r="F41" s="3" t="str">
        <v/>
      </c>
      <c r="G41" s="1" t="str">
        <f>RTD("cqg.rtd", ,"ContractData",A41, "Open",, "T")</f>
        <v/>
      </c>
      <c r="H41" s="1" t="str">
        <f>RTD("cqg.rtd", ,"ContractData",A41, "High",, "T")</f>
        <v/>
      </c>
      <c r="I41" s="1" t="str">
        <f>RTD("cqg.rtd", ,"ContractData",A41, "Low",, "T")</f>
        <v/>
      </c>
      <c r="J41" s="3" t="str">
        <f>IFERROR(RTD("cqg.rtd",,"StudyData",A41, "PCB","BaseType=Index,Index=1", "Close", "W","0","all",,,,"T")/100,"")</f>
        <v/>
      </c>
      <c r="K41" s="3">
        <f>IFERROR(RTD("cqg.rtd",,"StudyData",A41, "PCB","BaseType=Index,Index=1", "Close", "M","0","all",,,,"T")/100,"")</f>
        <v>-4.1979106582067625E-3</v>
      </c>
      <c r="L41" s="3">
        <f>IFERROR(RTD("cqg.rtd",,"StudyData",A41, "PCB","BaseType=Index,Index=1", "Close", "Q","0","all",,,,"T")/100,"")</f>
        <v>-0.39687130019602895</v>
      </c>
      <c r="M41" s="3">
        <f>IFERROR(RTD("cqg.rtd",,"StudyData",A41, "PCB","BaseType=Index,Index=1", "Close", "A","0","all",,,,"T")/100,"")</f>
        <v>-0.53882342465346833</v>
      </c>
      <c r="N41" s="5">
        <f>RTD("cqg.rtd", ,"ContractData",A41, "T_CVol",, "T")</f>
        <v>102811.842714</v>
      </c>
      <c r="O41" s="4">
        <f xml:space="preserve"> IFERROR(N41/RTD("cqg.rtd",,"StudyData", $A41, "MA", "InputChoice=Vol,MAType=Sim,Period=21", "MA","D","-1","all",,,,"T"),"")</f>
        <v>2.1144992556054929E-2</v>
      </c>
      <c r="P41" s="6">
        <f>IFERROR(D41/RTD("cqg.rtd",,"StudyData","ATR("&amp;A41&amp;",MAType:=Sim,Period:=21)","Bar",, "Close", "D",,,,,,"T"),"")</f>
        <v>0</v>
      </c>
      <c r="Q41" s="7">
        <f xml:space="preserve"> RTD("cqg.rtd",,"StudyData", $A41, "MA", "InputChoice=Close,MAType=Sim,Period=21", "MA","D",,"all",,,,"T")</f>
        <v>318.11</v>
      </c>
      <c r="R41" s="1">
        <f xml:space="preserve"> RTD("cqg.rtd",,"StudyData",$A41, "StdDev", "InputChoice=Close,Period1=21", "STDDEV","D",,"all",,,,"T")</f>
        <v>8.1330870375999993</v>
      </c>
      <c r="S41" s="1">
        <f>IFERROR(STANDARDIZE(C41,Q41,R41),"")</f>
        <v>-0.90494543658196036</v>
      </c>
    </row>
    <row r="42" spans="1:19" x14ac:dyDescent="0.3">
      <c r="A42" t="s">
        <v>59</v>
      </c>
      <c r="B42" t="str">
        <f>PROPER(RTD("cqg.rtd", ,"ContractData",A42, "LongDescription",, "T"))</f>
        <v>Aptiv Plc</v>
      </c>
      <c r="C42" s="1">
        <f>RTD("cqg.rtd", ,"ContractData",A42, "LastTrade",, "T")</f>
        <v>44.79</v>
      </c>
      <c r="D42" s="1">
        <f>RTD("cqg.rtd", ,"ContractData",A42, "NetLastTrade",, "T")</f>
        <v>0</v>
      </c>
      <c r="E42" s="3" t="str">
        <f>IFERROR(RTD("cqg.rtd", ,"ContractData",A42, "PerCentNetLastTrade",, "T")/100,"")</f>
        <v/>
      </c>
      <c r="F42" s="3" t="str">
        <v/>
      </c>
      <c r="G42" s="1" t="str">
        <f>RTD("cqg.rtd", ,"ContractData",A42, "Open",, "T")</f>
        <v/>
      </c>
      <c r="H42" s="1" t="str">
        <f>RTD("cqg.rtd", ,"ContractData",A42, "High",, "T")</f>
        <v/>
      </c>
      <c r="I42" s="1" t="str">
        <f>RTD("cqg.rtd", ,"ContractData",A42, "Low",, "T")</f>
        <v/>
      </c>
      <c r="J42" s="3" t="str">
        <f>IFERROR(RTD("cqg.rtd",,"StudyData",A42, "PCB","BaseType=Index,Index=1", "Close", "W","0","all",,,,"T")/100,"")</f>
        <v/>
      </c>
      <c r="K42" s="3">
        <f>IFERROR(RTD("cqg.rtd",,"StudyData",A42, "PCB","BaseType=Index,Index=1", "Close", "M","0","all",,,,"T")/100,"")</f>
        <v>6.7024128686329616E-4</v>
      </c>
      <c r="L42" s="3">
        <f>IFERROR(RTD("cqg.rtd",,"StudyData",A42, "PCB","BaseType=Index,Index=1", "Close", "Q","0","all",,,,"T")/100,"")</f>
        <v>-0.27028347996089935</v>
      </c>
      <c r="M42" s="3">
        <f>IFERROR(RTD("cqg.rtd",,"StudyData",A42, "PCB","BaseType=Index,Index=1", "Close", "A","0","all",,,,"T")/100,"")</f>
        <v>-0.41135497437245372</v>
      </c>
      <c r="N42" s="5">
        <f>RTD("cqg.rtd", ,"ContractData",A42, "T_CVol",, "T")</f>
        <v>79.5</v>
      </c>
      <c r="O42" s="4">
        <f xml:space="preserve"> IFERROR(N42/RTD("cqg.rtd",,"StudyData", $A42, "MA", "InputChoice=Vol,MAType=Sim,Period=21", "MA","D","-1","all",,,,"T"),"")</f>
        <v>1.5404276502421416E-5</v>
      </c>
      <c r="P42" s="6">
        <f>IFERROR(D42/RTD("cqg.rtd",,"StudyData","ATR("&amp;A42&amp;",MAType:=Sim,Period:=21)","Bar",, "Close", "D",,,,,,"T"),"")</f>
        <v>0</v>
      </c>
      <c r="Q42" s="7">
        <f xml:space="preserve"> RTD("cqg.rtd",,"StudyData", $A42, "MA", "InputChoice=Close,MAType=Sim,Period=21", "MA","D",,"all",,,,"T")</f>
        <v>44.854285714299998</v>
      </c>
      <c r="R42" s="1">
        <f xml:space="preserve"> RTD("cqg.rtd",,"StudyData",$A42, "StdDev", "InputChoice=Close,Period1=21", "STDDEV","D",,"all",,,,"T")</f>
        <v>1.0990670131</v>
      </c>
      <c r="S42" s="1">
        <f>IFERROR(STANDARDIZE(C42,Q42,R42),"")</f>
        <v>-5.8491168903956101E-2</v>
      </c>
    </row>
    <row r="43" spans="1:19" x14ac:dyDescent="0.3">
      <c r="A43" t="s">
        <v>60</v>
      </c>
      <c r="B43" t="str">
        <f>PROPER(RTD("cqg.rtd", ,"ContractData",A43, "LongDescription",, "T"))</f>
        <v>Alexandria Real Estate Equities Inc</v>
      </c>
      <c r="C43" s="1">
        <f>RTD("cqg.rtd", ,"ContractData",A43, "LastTrade",, "T")</f>
        <v>49.93</v>
      </c>
      <c r="D43" s="1">
        <f>RTD("cqg.rtd", ,"ContractData",A43, "NetLastTrade",, "T")</f>
        <v>0</v>
      </c>
      <c r="E43" s="3" t="str">
        <f>IFERROR(RTD("cqg.rtd", ,"ContractData",A43, "PerCentNetLastTrade",, "T")/100,"")</f>
        <v/>
      </c>
      <c r="F43" s="3" t="str">
        <v/>
      </c>
      <c r="G43" s="1" t="str">
        <f>RTD("cqg.rtd", ,"ContractData",A43, "Open",, "T")</f>
        <v/>
      </c>
      <c r="H43" s="1" t="str">
        <f>RTD("cqg.rtd", ,"ContractData",A43, "High",, "T")</f>
        <v/>
      </c>
      <c r="I43" s="1" t="str">
        <f>RTD("cqg.rtd", ,"ContractData",A43, "Low",, "T")</f>
        <v/>
      </c>
      <c r="J43" s="3" t="str">
        <f>IFERROR(RTD("cqg.rtd",,"StudyData",A43, "PCB","BaseType=Index,Index=1", "Close", "W","0","all",,,,"T")/100,"")</f>
        <v/>
      </c>
      <c r="K43" s="3">
        <f>IFERROR(RTD("cqg.rtd",,"StudyData",A43, "PCB","BaseType=Index,Index=1", "Close", "M","0","all",,,,"T")/100,"")</f>
        <v>-2.6515890037044246E-2</v>
      </c>
      <c r="L43" s="3">
        <f>IFERROR(RTD("cqg.rtd",,"StudyData",A43, "PCB","BaseType=Index,Index=1", "Close", "Q","0","all",,,,"T")/100,"")</f>
        <v>-5.5250709555345348E-2</v>
      </c>
      <c r="M43" s="3">
        <f>IFERROR(RTD("cqg.rtd",,"StudyData",A43, "PCB","BaseType=Index,Index=1", "Close", "A","0","all",,,,"T")/100,"")</f>
        <v>2.0228851655087903E-2</v>
      </c>
      <c r="N43" s="5">
        <f>RTD("cqg.rtd", ,"ContractData",A43, "T_CVol",, "T")</f>
        <v>238.23551699999999</v>
      </c>
      <c r="O43" s="4">
        <f xml:space="preserve"> IFERROR(N43/RTD("cqg.rtd",,"StudyData", $A43, "MA", "InputChoice=Vol,MAType=Sim,Period=21", "MA","D","-1","all",,,,"T"),"")</f>
        <v>1.3246849515431545E-4</v>
      </c>
      <c r="P43" s="6">
        <f>IFERROR(D43/RTD("cqg.rtd",,"StudyData","ATR("&amp;A43&amp;",MAType:=Sim,Period:=21)","Bar",, "Close", "D",,,,,,"T"),"")</f>
        <v>0</v>
      </c>
      <c r="Q43" s="7">
        <f xml:space="preserve"> RTD("cqg.rtd",,"StudyData", $A43, "MA", "InputChoice=Close,MAType=Sim,Period=21", "MA","D",,"all",,,,"T")</f>
        <v>51.990476190499997</v>
      </c>
      <c r="R43" s="1">
        <f xml:space="preserve"> RTD("cqg.rtd",,"StudyData",$A43, "StdDev", "InputChoice=Close,Period1=21", "STDDEV","D",,"all",,,,"T")</f>
        <v>1.5889963174999999</v>
      </c>
      <c r="S43" s="1">
        <f>IFERROR(STANDARDIZE(C43,Q43,R43),"")</f>
        <v>-1.2967155227532474</v>
      </c>
    </row>
    <row r="44" spans="1:19" x14ac:dyDescent="0.3">
      <c r="A44" t="s">
        <v>61</v>
      </c>
      <c r="B44" t="str">
        <f>PROPER(RTD("cqg.rtd", ,"ContractData",A44, "LongDescription",, "T"))</f>
        <v>Ares Management, L.P.</v>
      </c>
      <c r="C44" s="1">
        <f>RTD("cqg.rtd", ,"ContractData",A44, "LastTrade",, "T")</f>
        <v>122.01</v>
      </c>
      <c r="D44" s="1">
        <f>RTD("cqg.rtd", ,"ContractData",A44, "NetLastTrade",, "T")</f>
        <v>0</v>
      </c>
      <c r="E44" s="3" t="str">
        <f>IFERROR(RTD("cqg.rtd", ,"ContractData",A44, "PerCentNetLastTrade",, "T")/100,"")</f>
        <v/>
      </c>
      <c r="F44" s="3" t="str">
        <v/>
      </c>
      <c r="G44" s="1" t="str">
        <f>RTD("cqg.rtd", ,"ContractData",A44, "Open",, "T")</f>
        <v/>
      </c>
      <c r="H44" s="1" t="str">
        <f>RTD("cqg.rtd", ,"ContractData",A44, "High",, "T")</f>
        <v/>
      </c>
      <c r="I44" s="1" t="str">
        <f>RTD("cqg.rtd", ,"ContractData",A44, "Low",, "T")</f>
        <v/>
      </c>
      <c r="J44" s="3" t="str">
        <f>IFERROR(RTD("cqg.rtd",,"StudyData",A44, "PCB","BaseType=Index,Index=1", "Close", "W","0","all",,,,"T")/100,"")</f>
        <v/>
      </c>
      <c r="K44" s="3">
        <f>IFERROR(RTD("cqg.rtd",,"StudyData",A44, "PCB","BaseType=Index,Index=1", "Close", "M","0","all",,,,"T")/100,"")</f>
        <v>-0.14779632604595941</v>
      </c>
      <c r="L44" s="3">
        <f>IFERROR(RTD("cqg.rtd",,"StudyData",A44, "PCB","BaseType=Index,Index=1", "Close", "Q","0","all",,,,"T")/100,"")</f>
        <v>9.6127931003503753E-2</v>
      </c>
      <c r="M44" s="3">
        <f>IFERROR(RTD("cqg.rtd",,"StudyData",A44, "PCB","BaseType=Index,Index=1", "Close", "A","0","all",,,,"T")/100,"")</f>
        <v>-0.24512776093546987</v>
      </c>
      <c r="N44" s="5">
        <f>RTD("cqg.rtd", ,"ContractData",A44, "T_CVol",, "T")</f>
        <v>81.897999999999996</v>
      </c>
      <c r="O44" s="4">
        <f xml:space="preserve"> IFERROR(N44/RTD("cqg.rtd",,"StudyData", $A44, "MA", "InputChoice=Vol,MAType=Sim,Period=21", "MA","D","-1","all",,,,"T"),"")</f>
        <v>3.8140269585983891E-5</v>
      </c>
      <c r="P44" s="6">
        <f>IFERROR(D44/RTD("cqg.rtd",,"StudyData","ATR("&amp;A44&amp;",MAType:=Sim,Period:=21)","Bar",, "Close", "D",,,,,,"T"),"")</f>
        <v>0</v>
      </c>
      <c r="Q44" s="7">
        <f xml:space="preserve"> RTD("cqg.rtd",,"StudyData", $A44, "MA", "InputChoice=Close,MAType=Sim,Period=21", "MA","D",,"all",,,,"T")</f>
        <v>130.9871428571</v>
      </c>
      <c r="R44" s="1">
        <f xml:space="preserve"> RTD("cqg.rtd",,"StudyData",$A44, "StdDev", "InputChoice=Close,Period1=21", "STDDEV","D",,"all",,,,"T")</f>
        <v>7.6339954855999999</v>
      </c>
      <c r="S44" s="1">
        <f>IFERROR(STANDARDIZE(C44,Q44,R44),"")</f>
        <v>-1.1759429087996671</v>
      </c>
    </row>
    <row r="45" spans="1:19" x14ac:dyDescent="0.3">
      <c r="A45" t="s">
        <v>62</v>
      </c>
      <c r="B45" t="str">
        <f>PROPER(RTD("cqg.rtd", ,"ContractData",A45, "LongDescription",, "T"))</f>
        <v>Atmos Energy Corp</v>
      </c>
      <c r="C45" s="1">
        <f>RTD("cqg.rtd", ,"ContractData",A45, "LastTrade",, "T")</f>
        <v>157.21</v>
      </c>
      <c r="D45" s="1">
        <f>RTD("cqg.rtd", ,"ContractData",A45, "NetLastTrade",, "T")</f>
        <v>0</v>
      </c>
      <c r="E45" s="3" t="str">
        <f>IFERROR(RTD("cqg.rtd", ,"ContractData",A45, "PerCentNetLastTrade",, "T")/100,"")</f>
        <v/>
      </c>
      <c r="F45" s="3" t="str">
        <v/>
      </c>
      <c r="G45" s="1" t="str">
        <f>RTD("cqg.rtd", ,"ContractData",A45, "Open",, "T")</f>
        <v/>
      </c>
      <c r="H45" s="1" t="str">
        <f>RTD("cqg.rtd", ,"ContractData",A45, "High",, "T")</f>
        <v/>
      </c>
      <c r="I45" s="1" t="str">
        <f>RTD("cqg.rtd", ,"ContractData",A45, "Low",, "T")</f>
        <v/>
      </c>
      <c r="J45" s="3" t="str">
        <f>IFERROR(RTD("cqg.rtd",,"StudyData",A45, "PCB","BaseType=Index,Index=1", "Close", "W","0","all",,,,"T")/100,"")</f>
        <v/>
      </c>
      <c r="K45" s="3">
        <f>IFERROR(RTD("cqg.rtd",,"StudyData",A45, "PCB","BaseType=Index,Index=1", "Close", "M","0","all",,,,"T")/100,"")</f>
        <v>-5.3692891109372108E-2</v>
      </c>
      <c r="L45" s="3">
        <f>IFERROR(RTD("cqg.rtd",,"StudyData",A45, "PCB","BaseType=Index,Index=1", "Close", "Q","0","all",,,,"T")/100,"")</f>
        <v>-8.7420909038137803E-2</v>
      </c>
      <c r="M45" s="3">
        <f>IFERROR(RTD("cqg.rtd",,"StudyData",A45, "PCB","BaseType=Index,Index=1", "Close", "A","0","all",,,,"T")/100,"")</f>
        <v>-6.216071108990031E-2</v>
      </c>
      <c r="N45" s="5">
        <f>RTD("cqg.rtd", ,"ContractData",A45, "T_CVol",, "T")</f>
        <v>72.5</v>
      </c>
      <c r="O45" s="4">
        <f xml:space="preserve"> IFERROR(N45/RTD("cqg.rtd",,"StudyData", $A45, "MA", "InputChoice=Vol,MAType=Sim,Period=21", "MA","D","-1","all",,,,"T"),"")</f>
        <v>7.2459527846159921E-5</v>
      </c>
      <c r="P45" s="6">
        <f>IFERROR(D45/RTD("cqg.rtd",,"StudyData","ATR("&amp;A45&amp;",MAType:=Sim,Period:=21)","Bar",, "Close", "D",,,,,,"T"),"")</f>
        <v>0</v>
      </c>
      <c r="Q45" s="7">
        <f xml:space="preserve"> RTD("cqg.rtd",,"StudyData", $A45, "MA", "InputChoice=Close,MAType=Sim,Period=21", "MA","D",,"all",,,,"T")</f>
        <v>162.87428571429999</v>
      </c>
      <c r="R45" s="1">
        <f xml:space="preserve"> RTD("cqg.rtd",,"StudyData",$A45, "StdDev", "InputChoice=Close,Period1=21", "STDDEV","D",,"all",,,,"T")</f>
        <v>4.3001855678999998</v>
      </c>
      <c r="S45" s="1">
        <f>IFERROR(STANDARDIZE(C45,Q45,R45),"")</f>
        <v>-1.3172189025010237</v>
      </c>
    </row>
    <row r="46" spans="1:19" x14ac:dyDescent="0.3">
      <c r="A46" t="s">
        <v>63</v>
      </c>
      <c r="B46" t="str">
        <f>PROPER(RTD("cqg.rtd", ,"ContractData",A46, "LongDescription",, "T"))</f>
        <v>Broadcom Inc.</v>
      </c>
      <c r="C46" s="1">
        <f>RTD("cqg.rtd", ,"ContractData",A46, "LastTrade",, "T")</f>
        <v>352.81</v>
      </c>
      <c r="D46" s="1">
        <f>RTD("cqg.rtd", ,"ContractData",A46, "NetLastTrade",, "T")</f>
        <v>0</v>
      </c>
      <c r="E46" s="3" t="str">
        <f>IFERROR(RTD("cqg.rtd", ,"ContractData",A46, "PerCentNetLastTrade",, "T")/100,"")</f>
        <v/>
      </c>
      <c r="F46" s="3" t="str">
        <v/>
      </c>
      <c r="G46" s="1" t="str">
        <f>RTD("cqg.rtd", ,"ContractData",A46, "Open",, "T")</f>
        <v/>
      </c>
      <c r="H46" s="1" t="str">
        <f>RTD("cqg.rtd", ,"ContractData",A46, "High",, "T")</f>
        <v/>
      </c>
      <c r="I46" s="1" t="str">
        <f>RTD("cqg.rtd", ,"ContractData",A46, "Low",, "T")</f>
        <v/>
      </c>
      <c r="J46" s="3" t="str">
        <f>IFERROR(RTD("cqg.rtd",,"StudyData",A46, "PCB","BaseType=Index,Index=1", "Close", "W","0","all",,,,"T")/100,"")</f>
        <v/>
      </c>
      <c r="K46" s="3">
        <f>IFERROR(RTD("cqg.rtd",,"StudyData",A46, "PCB","BaseType=Index,Index=1", "Close", "M","0","all",,,,"T")/100,"")</f>
        <v>-4.733488146027981E-2</v>
      </c>
      <c r="L46" s="3">
        <f>IFERROR(RTD("cqg.rtd",,"StudyData",A46, "PCB","BaseType=Index,Index=1", "Close", "Q","0","all",,,,"T")/100,"")</f>
        <v>-6.6022501654533411E-2</v>
      </c>
      <c r="M46" s="3">
        <f>IFERROR(RTD("cqg.rtd",,"StudyData",A46, "PCB","BaseType=Index,Index=1", "Close", "A","0","all",,,,"T")/100,"")</f>
        <v>1.9387460271597743E-2</v>
      </c>
      <c r="N46" s="5">
        <f>RTD("cqg.rtd", ,"ContractData",A46, "T_CVol",, "T")</f>
        <v>214514.08828699999</v>
      </c>
      <c r="O46" s="4">
        <f xml:space="preserve"> IFERROR(N46/RTD("cqg.rtd",,"StudyData", $A46, "MA", "InputChoice=Vol,MAType=Sim,Period=21", "MA","D","-1","all",,,,"T"),"")</f>
        <v>7.9121413935244293E-3</v>
      </c>
      <c r="P46" s="6">
        <f>IFERROR(D46/RTD("cqg.rtd",,"StudyData","ATR("&amp;A46&amp;",MAType:=Sim,Period:=21)","Bar",, "Close", "D",,,,,,"T"),"")</f>
        <v>0</v>
      </c>
      <c r="Q46" s="7">
        <f xml:space="preserve"> RTD("cqg.rtd",,"StudyData", $A46, "MA", "InputChoice=Close,MAType=Sim,Period=21", "MA","D",,"all",,,,"T")</f>
        <v>357.78285714290001</v>
      </c>
      <c r="R46" s="1">
        <f xml:space="preserve"> RTD("cqg.rtd",,"StudyData",$A46, "StdDev", "InputChoice=Close,Period1=21", "STDDEV","D",,"all",,,,"T")</f>
        <v>9.349960093</v>
      </c>
      <c r="S46" s="1">
        <f>IFERROR(STANDARDIZE(C46,Q46,R46),"")</f>
        <v>-0.53185864896076096</v>
      </c>
    </row>
    <row r="47" spans="1:19" x14ac:dyDescent="0.3">
      <c r="A47" t="s">
        <v>64</v>
      </c>
      <c r="B47" t="str">
        <f>PROPER(RTD("cqg.rtd", ,"ContractData",A47, "LongDescription",, "T"))</f>
        <v>Avery Dennison Corp</v>
      </c>
      <c r="C47" s="1">
        <f>RTD("cqg.rtd", ,"ContractData",A47, "LastTrade",, "T")</f>
        <v>170.34</v>
      </c>
      <c r="D47" s="1">
        <f>RTD("cqg.rtd", ,"ContractData",A47, "NetLastTrade",, "T")</f>
        <v>0</v>
      </c>
      <c r="E47" s="3" t="str">
        <f>IFERROR(RTD("cqg.rtd", ,"ContractData",A47, "PerCentNetLastTrade",, "T")/100,"")</f>
        <v/>
      </c>
      <c r="F47" s="3" t="str">
        <v/>
      </c>
      <c r="G47" s="1" t="str">
        <f>RTD("cqg.rtd", ,"ContractData",A47, "Open",, "T")</f>
        <v/>
      </c>
      <c r="H47" s="1" t="str">
        <f>RTD("cqg.rtd", ,"ContractData",A47, "High",, "T")</f>
        <v/>
      </c>
      <c r="I47" s="1" t="str">
        <f>RTD("cqg.rtd", ,"ContractData",A47, "Low",, "T")</f>
        <v/>
      </c>
      <c r="J47" s="3" t="str">
        <f>IFERROR(RTD("cqg.rtd",,"StudyData",A47, "PCB","BaseType=Index,Index=1", "Close", "W","0","all",,,,"T")/100,"")</f>
        <v/>
      </c>
      <c r="K47" s="3">
        <f>IFERROR(RTD("cqg.rtd",,"StudyData",A47, "PCB","BaseType=Index,Index=1", "Close", "M","0","all",,,,"T")/100,"")</f>
        <v>-2.1652978002412327E-2</v>
      </c>
      <c r="L47" s="3">
        <f>IFERROR(RTD("cqg.rtd",,"StudyData",A47, "PCB","BaseType=Index,Index=1", "Close", "Q","0","all",,,,"T")/100,"")</f>
        <v>4.9214659685863929E-2</v>
      </c>
      <c r="M47" s="3">
        <f>IFERROR(RTD("cqg.rtd",,"StudyData",A47, "PCB","BaseType=Index,Index=1", "Close", "A","0","all",,,,"T")/100,"")</f>
        <v>-6.3448427534638183E-2</v>
      </c>
      <c r="N47" s="5">
        <f>RTD("cqg.rtd", ,"ContractData",A47, "T_CVol",, "T")</f>
        <v>6.7380000000000004</v>
      </c>
      <c r="O47" s="4">
        <f xml:space="preserve"> IFERROR(N47/RTD("cqg.rtd",,"StudyData", $A47, "MA", "InputChoice=Vol,MAType=Sim,Period=21", "MA","D","-1","all",,,,"T"),"")</f>
        <v>5.734737312757118E-6</v>
      </c>
      <c r="P47" s="6">
        <f>IFERROR(D47/RTD("cqg.rtd",,"StudyData","ATR("&amp;A47&amp;",MAType:=Sim,Period:=21)","Bar",, "Close", "D",,,,,,"T"),"")</f>
        <v>0</v>
      </c>
      <c r="Q47" s="7">
        <f xml:space="preserve"> RTD("cqg.rtd",,"StudyData", $A47, "MA", "InputChoice=Close,MAType=Sim,Period=21", "MA","D",,"all",,,,"T")</f>
        <v>171.58904761900001</v>
      </c>
      <c r="R47" s="1">
        <f xml:space="preserve"> RTD("cqg.rtd",,"StudyData",$A47, "StdDev", "InputChoice=Close,Period1=21", "STDDEV","D",,"all",,,,"T")</f>
        <v>2.3704186987</v>
      </c>
      <c r="S47" s="1">
        <f>IFERROR(STANDARDIZE(C47,Q47,R47),"")</f>
        <v>-0.52693122092102129</v>
      </c>
    </row>
    <row r="48" spans="1:19" x14ac:dyDescent="0.3">
      <c r="A48" t="s">
        <v>65</v>
      </c>
      <c r="B48" t="str">
        <f>PROPER(RTD("cqg.rtd", ,"ContractData",A48, "LongDescription",, "T"))</f>
        <v>American Water Works</v>
      </c>
      <c r="C48" s="1">
        <f>RTD("cqg.rtd", ,"ContractData",A48, "LastTrade",, "T")</f>
        <v>130.91</v>
      </c>
      <c r="D48" s="1">
        <f>RTD("cqg.rtd", ,"ContractData",A48, "NetLastTrade",, "T")</f>
        <v>0</v>
      </c>
      <c r="E48" s="3" t="str">
        <f>IFERROR(RTD("cqg.rtd", ,"ContractData",A48, "PerCentNetLastTrade",, "T")/100,"")</f>
        <v/>
      </c>
      <c r="F48" s="3" t="str">
        <v/>
      </c>
      <c r="G48" s="1" t="str">
        <f>RTD("cqg.rtd", ,"ContractData",A48, "Open",, "T")</f>
        <v/>
      </c>
      <c r="H48" s="1" t="str">
        <f>RTD("cqg.rtd", ,"ContractData",A48, "High",, "T")</f>
        <v/>
      </c>
      <c r="I48" s="1" t="str">
        <f>RTD("cqg.rtd", ,"ContractData",A48, "Low",, "T")</f>
        <v/>
      </c>
      <c r="J48" s="3" t="str">
        <f>IFERROR(RTD("cqg.rtd",,"StudyData",A48, "PCB","BaseType=Index,Index=1", "Close", "W","0","all",,,,"T")/100,"")</f>
        <v/>
      </c>
      <c r="K48" s="3">
        <f>IFERROR(RTD("cqg.rtd",,"StudyData",A48, "PCB","BaseType=Index,Index=1", "Close", "M","0","all",,,,"T")/100,"")</f>
        <v>-5.2955219561600188E-2</v>
      </c>
      <c r="L48" s="3">
        <f>IFERROR(RTD("cqg.rtd",,"StudyData",A48, "PCB","BaseType=Index,Index=1", "Close", "Q","0","all",,,,"T")/100,"")</f>
        <v>-5.0919592643260056E-3</v>
      </c>
      <c r="M48" s="3">
        <f>IFERROR(RTD("cqg.rtd",,"StudyData",A48, "PCB","BaseType=Index,Index=1", "Close", "A","0","all",,,,"T")/100,"")</f>
        <v>3.1417624521072533E-3</v>
      </c>
      <c r="N48" s="5">
        <f>RTD("cqg.rtd", ,"ContractData",A48, "T_CVol",, "T")</f>
        <v>183.54803899999999</v>
      </c>
      <c r="O48" s="4">
        <f xml:space="preserve"> IFERROR(N48/RTD("cqg.rtd",,"StudyData", $A48, "MA", "InputChoice=Vol,MAType=Sim,Period=21", "MA","D","-1","all",,,,"T"),"")</f>
        <v>9.4982741364814068E-5</v>
      </c>
      <c r="P48" s="6">
        <f>IFERROR(D48/RTD("cqg.rtd",,"StudyData","ATR("&amp;A48&amp;",MAType:=Sim,Period:=21)","Bar",, "Close", "D",,,,,,"T"),"")</f>
        <v>0</v>
      </c>
      <c r="Q48" s="7">
        <f xml:space="preserve"> RTD("cqg.rtd",,"StudyData", $A48, "MA", "InputChoice=Close,MAType=Sim,Period=21", "MA","D",,"all",,,,"T")</f>
        <v>136.96619047620001</v>
      </c>
      <c r="R48" s="1">
        <f xml:space="preserve"> RTD("cqg.rtd",,"StudyData",$A48, "StdDev", "InputChoice=Close,Period1=21", "STDDEV","D",,"all",,,,"T")</f>
        <v>3.2099702953999998</v>
      </c>
      <c r="S48" s="1">
        <f>IFERROR(STANDARDIZE(C48,Q48,R48),"")</f>
        <v>-1.8866811586632901</v>
      </c>
    </row>
    <row r="49" spans="1:19" x14ac:dyDescent="0.3">
      <c r="A49" t="s">
        <v>66</v>
      </c>
      <c r="B49" t="str">
        <f>PROPER(RTD("cqg.rtd", ,"ContractData",A49, "LongDescription",, "T"))</f>
        <v>Axon Enterprise, Inc</v>
      </c>
      <c r="C49" s="1">
        <f>RTD("cqg.rtd", ,"ContractData",A49, "LastTrade",, "T")</f>
        <v>430.11</v>
      </c>
      <c r="D49" s="1">
        <f>RTD("cqg.rtd", ,"ContractData",A49, "NetLastTrade",, "T")</f>
        <v>0</v>
      </c>
      <c r="E49" s="3" t="str">
        <f>IFERROR(RTD("cqg.rtd", ,"ContractData",A49, "PerCentNetLastTrade",, "T")/100,"")</f>
        <v/>
      </c>
      <c r="F49" s="3" t="str">
        <v/>
      </c>
      <c r="G49" s="1" t="str">
        <f>RTD("cqg.rtd", ,"ContractData",A49, "Open",, "T")</f>
        <v/>
      </c>
      <c r="H49" s="1" t="str">
        <f>RTD("cqg.rtd", ,"ContractData",A49, "High",, "T")</f>
        <v/>
      </c>
      <c r="I49" s="1" t="str">
        <f>RTD("cqg.rtd", ,"ContractData",A49, "Low",, "T")</f>
        <v/>
      </c>
      <c r="J49" s="3" t="str">
        <f>IFERROR(RTD("cqg.rtd",,"StudyData",A49, "PCB","BaseType=Index,Index=1", "Close", "W","0","all",,,,"T")/100,"")</f>
        <v/>
      </c>
      <c r="K49" s="3">
        <f>IFERROR(RTD("cqg.rtd",,"StudyData",A49, "PCB","BaseType=Index,Index=1", "Close", "M","0","all",,,,"T")/100,"")</f>
        <v>-0.24083945213216609</v>
      </c>
      <c r="L49" s="3">
        <f>IFERROR(RTD("cqg.rtd",,"StudyData",A49, "PCB","BaseType=Index,Index=1", "Close", "Q","0","all",,,,"T")/100,"")</f>
        <v>-0.23278214801733824</v>
      </c>
      <c r="M49" s="3">
        <f>IFERROR(RTD("cqg.rtd",,"StudyData",A49, "PCB","BaseType=Index,Index=1", "Close", "A","0","all",,,,"T")/100,"")</f>
        <v>-0.24267075167714339</v>
      </c>
      <c r="N49" s="5">
        <f>RTD("cqg.rtd", ,"ContractData",A49, "T_CVol",, "T")</f>
        <v>1759.533938</v>
      </c>
      <c r="O49" s="4">
        <f xml:space="preserve"> IFERROR(N49/RTD("cqg.rtd",,"StudyData", $A49, "MA", "InputChoice=Vol,MAType=Sim,Period=21", "MA","D","-1","all",,,,"T"),"")</f>
        <v>1.6730056396015685E-3</v>
      </c>
      <c r="P49" s="6">
        <f>IFERROR(D49/RTD("cqg.rtd",,"StudyData","ATR("&amp;A49&amp;",MAType:=Sim,Period:=21)","Bar",, "Close", "D",,,,,,"T"),"")</f>
        <v>0</v>
      </c>
      <c r="Q49" s="7">
        <f xml:space="preserve"> RTD("cqg.rtd",,"StudyData", $A49, "MA", "InputChoice=Close,MAType=Sim,Period=21", "MA","D",,"all",,,,"T")</f>
        <v>484.24571428569999</v>
      </c>
      <c r="R49" s="1">
        <f xml:space="preserve"> RTD("cqg.rtd",,"StudyData",$A49, "StdDev", "InputChoice=Close,Period1=21", "STDDEV","D",,"all",,,,"T")</f>
        <v>44.174582496900001</v>
      </c>
      <c r="S49" s="1">
        <f>IFERROR(STANDARDIZE(C49,Q49,R49),"")</f>
        <v>-1.2254946447880748</v>
      </c>
    </row>
    <row r="50" spans="1:19" x14ac:dyDescent="0.3">
      <c r="A50" t="s">
        <v>67</v>
      </c>
      <c r="B50" t="str">
        <f>PROPER(RTD("cqg.rtd", ,"ContractData",A50, "LongDescription",, "T"))</f>
        <v>American Express Co</v>
      </c>
      <c r="C50" s="1">
        <f>RTD("cqg.rtd", ,"ContractData",A50, "LastTrade",, "T")</f>
        <v>308.89</v>
      </c>
      <c r="D50" s="1">
        <f>RTD("cqg.rtd", ,"ContractData",A50, "NetLastTrade",, "T")</f>
        <v>0</v>
      </c>
      <c r="E50" s="3" t="str">
        <f>IFERROR(RTD("cqg.rtd", ,"ContractData",A50, "PerCentNetLastTrade",, "T")/100,"")</f>
        <v/>
      </c>
      <c r="F50" s="3" t="str">
        <v/>
      </c>
      <c r="G50" s="1" t="str">
        <f>RTD("cqg.rtd", ,"ContractData",A50, "Open",, "T")</f>
        <v/>
      </c>
      <c r="H50" s="1" t="str">
        <f>RTD("cqg.rtd", ,"ContractData",A50, "High",, "T")</f>
        <v/>
      </c>
      <c r="I50" s="1" t="str">
        <f>RTD("cqg.rtd", ,"ContractData",A50, "Low",, "T")</f>
        <v/>
      </c>
      <c r="J50" s="3" t="str">
        <f>IFERROR(RTD("cqg.rtd",,"StudyData",A50, "PCB","BaseType=Index,Index=1", "Close", "W","0","all",,,,"T")/100,"")</f>
        <v/>
      </c>
      <c r="K50" s="3">
        <f>IFERROR(RTD("cqg.rtd",,"StudyData",A50, "PCB","BaseType=Index,Index=1", "Close", "M","0","all",,,,"T")/100,"")</f>
        <v>-6.4451646121694975E-2</v>
      </c>
      <c r="L50" s="3">
        <f>IFERROR(RTD("cqg.rtd",,"StudyData",A50, "PCB","BaseType=Index,Index=1", "Close", "Q","0","all",,,,"T")/100,"")</f>
        <v>-8.6799704360680019E-2</v>
      </c>
      <c r="M50" s="3">
        <f>IFERROR(RTD("cqg.rtd",,"StudyData",A50, "PCB","BaseType=Index,Index=1", "Close", "A","0","all",,,,"T")/100,"")</f>
        <v>-0.16504933099067443</v>
      </c>
      <c r="N50" s="5">
        <f>RTD("cqg.rtd", ,"ContractData",A50, "T_CVol",, "T")</f>
        <v>8356.1358240000009</v>
      </c>
      <c r="O50" s="4">
        <f xml:space="preserve"> IFERROR(N50/RTD("cqg.rtd",,"StudyData", $A50, "MA", "InputChoice=Vol,MAType=Sim,Period=21", "MA","D","-1","all",,,,"T"),"")</f>
        <v>2.7908894982498294E-3</v>
      </c>
      <c r="P50" s="6">
        <f>IFERROR(D50/RTD("cqg.rtd",,"StudyData","ATR("&amp;A50&amp;",MAType:=Sim,Period:=21)","Bar",, "Close", "D",,,,,,"T"),"")</f>
        <v>0</v>
      </c>
      <c r="Q50" s="7">
        <f xml:space="preserve"> RTD("cqg.rtd",,"StudyData", $A50, "MA", "InputChoice=Close,MAType=Sim,Period=21", "MA","D",,"all",,,,"T")</f>
        <v>318.96428571429999</v>
      </c>
      <c r="R50" s="1">
        <f xml:space="preserve"> RTD("cqg.rtd",,"StudyData",$A50, "StdDev", "InputChoice=Close,Period1=21", "STDDEV","D",,"all",,,,"T")</f>
        <v>9.5074454891000002</v>
      </c>
      <c r="S50" s="1">
        <f>IFERROR(STANDARDIZE(C50,Q50,R50),"")</f>
        <v>-1.05962066528279</v>
      </c>
    </row>
    <row r="51" spans="1:19" x14ac:dyDescent="0.3">
      <c r="A51" t="s">
        <v>68</v>
      </c>
      <c r="B51" t="str">
        <f>PROPER(RTD("cqg.rtd", ,"ContractData",A51, "LongDescription",, "T"))</f>
        <v>Autozone Inc</v>
      </c>
      <c r="C51" s="1">
        <f>RTD("cqg.rtd", ,"ContractData",A51, "LastTrade",, "T")</f>
        <v>2872.16</v>
      </c>
      <c r="D51" s="1">
        <f>RTD("cqg.rtd", ,"ContractData",A51, "NetLastTrade",, "T")</f>
        <v>0</v>
      </c>
      <c r="E51" s="3" t="str">
        <f>IFERROR(RTD("cqg.rtd", ,"ContractData",A51, "PerCentNetLastTrade",, "T")/100,"")</f>
        <v/>
      </c>
      <c r="F51" s="3" t="str">
        <v/>
      </c>
      <c r="G51" s="1" t="str">
        <f>RTD("cqg.rtd", ,"ContractData",A51, "Open",, "T")</f>
        <v/>
      </c>
      <c r="H51" s="1" t="str">
        <f>RTD("cqg.rtd", ,"ContractData",A51, "High",, "T")</f>
        <v/>
      </c>
      <c r="I51" s="1" t="str">
        <f>RTD("cqg.rtd", ,"ContractData",A51, "Low",, "T")</f>
        <v/>
      </c>
      <c r="J51" s="3" t="str">
        <f>IFERROR(RTD("cqg.rtd",,"StudyData",A51, "PCB","BaseType=Index,Index=1", "Close", "W","0","all",,,,"T")/100,"")</f>
        <v/>
      </c>
      <c r="K51" s="3">
        <f>IFERROR(RTD("cqg.rtd",,"StudyData",A51, "PCB","BaseType=Index,Index=1", "Close", "M","0","all",,,,"T")/100,"")</f>
        <v>-3.9809577299046675E-2</v>
      </c>
      <c r="L51" s="3">
        <f>IFERROR(RTD("cqg.rtd",,"StudyData",A51, "PCB","BaseType=Index,Index=1", "Close", "Q","0","all",,,,"T")/100,"")</f>
        <v>-0.1013097867919924</v>
      </c>
      <c r="M51" s="3">
        <f>IFERROR(RTD("cqg.rtd",,"StudyData",A51, "PCB","BaseType=Index,Index=1", "Close", "A","0","all",,,,"T")/100,"")</f>
        <v>-0.15312988353236037</v>
      </c>
      <c r="N51" s="5">
        <f>RTD("cqg.rtd", ,"ContractData",A51, "T_CVol",, "T")</f>
        <v>34.023943000000003</v>
      </c>
      <c r="O51" s="4">
        <f xml:space="preserve"> IFERROR(N51/RTD("cqg.rtd",,"StudyData", $A51, "MA", "InputChoice=Vol,MAType=Sim,Period=21", "MA","D","-1","all",,,,"T"),"")</f>
        <v>8.7264466681079831E-5</v>
      </c>
      <c r="P51" s="6">
        <f>IFERROR(D51/RTD("cqg.rtd",,"StudyData","ATR("&amp;A51&amp;",MAType:=Sim,Period:=21)","Bar",, "Close", "D",,,,,,"T"),"")</f>
        <v>0</v>
      </c>
      <c r="Q51" s="7">
        <f xml:space="preserve"> RTD("cqg.rtd",,"StudyData", $A51, "MA", "InputChoice=Close,MAType=Sim,Period=21", "MA","D",,"all",,,,"T")</f>
        <v>2902.2619047619</v>
      </c>
      <c r="R51" s="1">
        <f xml:space="preserve"> RTD("cqg.rtd",,"StudyData",$A51, "StdDev", "InputChoice=Close,Period1=21", "STDDEV","D",,"all",,,,"T")</f>
        <v>54.334235249800003</v>
      </c>
      <c r="S51" s="1">
        <f>IFERROR(STANDARDIZE(C51,Q51,R51),"")</f>
        <v>-0.55401359057521637</v>
      </c>
    </row>
    <row r="52" spans="1:19" x14ac:dyDescent="0.3">
      <c r="A52" t="s">
        <v>69</v>
      </c>
      <c r="B52" t="str">
        <f>PROPER(RTD("cqg.rtd", ,"ContractData",A52, "LongDescription",, "T"))</f>
        <v>Boeing Company</v>
      </c>
      <c r="C52" s="1">
        <f>RTD("cqg.rtd", ,"ContractData",A52, "LastTrade",, "T")</f>
        <v>198.07</v>
      </c>
      <c r="D52" s="1">
        <f>RTD("cqg.rtd", ,"ContractData",A52, "NetLastTrade",, "T")</f>
        <v>0</v>
      </c>
      <c r="E52" s="3" t="str">
        <f>IFERROR(RTD("cqg.rtd", ,"ContractData",A52, "PerCentNetLastTrade",, "T")/100,"")</f>
        <v/>
      </c>
      <c r="F52" s="3" t="str">
        <v/>
      </c>
      <c r="G52" s="1" t="str">
        <f>RTD("cqg.rtd", ,"ContractData",A52, "Open",, "T")</f>
        <v/>
      </c>
      <c r="H52" s="1" t="str">
        <f>RTD("cqg.rtd", ,"ContractData",A52, "High",, "T")</f>
        <v/>
      </c>
      <c r="I52" s="1" t="str">
        <f>RTD("cqg.rtd", ,"ContractData",A52, "Low",, "T")</f>
        <v/>
      </c>
      <c r="J52" s="3" t="str">
        <f>IFERROR(RTD("cqg.rtd",,"StudyData",A52, "PCB","BaseType=Index,Index=1", "Close", "W","0","all",,,,"T")/100,"")</f>
        <v/>
      </c>
      <c r="K52" s="3">
        <f>IFERROR(RTD("cqg.rtd",,"StudyData",A52, "PCB","BaseType=Index,Index=1", "Close", "M","0","all",,,,"T")/100,"")</f>
        <v>-4.6732120512080123E-2</v>
      </c>
      <c r="L52" s="3">
        <f>IFERROR(RTD("cqg.rtd",,"StudyData",A52, "PCB","BaseType=Index,Index=1", "Close", "Q","0","all",,,,"T")/100,"")</f>
        <v>-8.500023097888855E-2</v>
      </c>
      <c r="M52" s="3">
        <f>IFERROR(RTD("cqg.rtd",,"StudyData",A52, "PCB","BaseType=Index,Index=1", "Close", "A","0","all",,,,"T")/100,"")</f>
        <v>-8.7739498894620543E-2</v>
      </c>
      <c r="N52" s="5">
        <f>RTD("cqg.rtd", ,"ContractData",A52, "T_CVol",, "T")</f>
        <v>204884.248876</v>
      </c>
      <c r="O52" s="4">
        <f xml:space="preserve"> IFERROR(N52/RTD("cqg.rtd",,"StudyData", $A52, "MA", "InputChoice=Vol,MAType=Sim,Period=21", "MA","D","-1","all",,,,"T"),"")</f>
        <v>3.1920864336160551E-2</v>
      </c>
      <c r="P52" s="6">
        <f>IFERROR(D52/RTD("cqg.rtd",,"StudyData","ATR("&amp;A52&amp;",MAType:=Sim,Period:=21)","Bar",, "Close", "D",,,,,,"T"),"")</f>
        <v>0</v>
      </c>
      <c r="Q52" s="7">
        <f xml:space="preserve"> RTD("cqg.rtd",,"StudyData", $A52, "MA", "InputChoice=Close,MAType=Sim,Period=21", "MA","D",,"all",,,,"T")</f>
        <v>204.57857142859999</v>
      </c>
      <c r="R52" s="1">
        <f xml:space="preserve"> RTD("cqg.rtd",,"StudyData",$A52, "StdDev", "InputChoice=Close,Period1=21", "STDDEV","D",,"all",,,,"T")</f>
        <v>5.4170113756999996</v>
      </c>
      <c r="S52" s="1">
        <f>IFERROR(STANDARDIZE(C52,Q52,R52),"")</f>
        <v>-1.2015059554418859</v>
      </c>
    </row>
    <row r="53" spans="1:19" x14ac:dyDescent="0.3">
      <c r="A53" t="s">
        <v>70</v>
      </c>
      <c r="B53" t="str">
        <f>PROPER(RTD("cqg.rtd", ,"ContractData",A53, "LongDescription",, "T"))</f>
        <v>Bank Of America Corp</v>
      </c>
      <c r="C53" s="1">
        <f>RTD("cqg.rtd", ,"ContractData",A53, "LastTrade",, "T")</f>
        <v>56.7</v>
      </c>
      <c r="D53" s="1">
        <f>RTD("cqg.rtd", ,"ContractData",A53, "NetLastTrade",, "T")</f>
        <v>0</v>
      </c>
      <c r="E53" s="3" t="str">
        <f>IFERROR(RTD("cqg.rtd", ,"ContractData",A53, "PerCentNetLastTrade",, "T")/100,"")</f>
        <v/>
      </c>
      <c r="F53" s="3" t="str">
        <v/>
      </c>
      <c r="G53" s="1" t="str">
        <f>RTD("cqg.rtd", ,"ContractData",A53, "Open",, "T")</f>
        <v/>
      </c>
      <c r="H53" s="1" t="str">
        <f>RTD("cqg.rtd", ,"ContractData",A53, "High",, "T")</f>
        <v/>
      </c>
      <c r="I53" s="1" t="str">
        <f>RTD("cqg.rtd", ,"ContractData",A53, "Low",, "T")</f>
        <v/>
      </c>
      <c r="J53" s="3" t="str">
        <f>IFERROR(RTD("cqg.rtd",,"StudyData",A53, "PCB","BaseType=Index,Index=1", "Close", "W","0","all",,,,"T")/100,"")</f>
        <v/>
      </c>
      <c r="K53" s="3">
        <f>IFERROR(RTD("cqg.rtd",,"StudyData",A53, "PCB","BaseType=Index,Index=1", "Close", "M","0","all",,,,"T")/100,"")</f>
        <v>-8.4597998062641289E-2</v>
      </c>
      <c r="L53" s="3">
        <f>IFERROR(RTD("cqg.rtd",,"StudyData",A53, "PCB","BaseType=Index,Index=1", "Close", "Q","0","all",,,,"T")/100,"")</f>
        <v>-4.9140049140049338E-3</v>
      </c>
      <c r="M53" s="3">
        <f>IFERROR(RTD("cqg.rtd",,"StudyData",A53, "PCB","BaseType=Index,Index=1", "Close", "A","0","all",,,,"T")/100,"")</f>
        <v>3.0909090909090962E-2</v>
      </c>
      <c r="N53" s="5">
        <f>RTD("cqg.rtd", ,"ContractData",A53, "T_CVol",, "T")</f>
        <v>43595.344900999997</v>
      </c>
      <c r="O53" s="4">
        <f xml:space="preserve"> IFERROR(N53/RTD("cqg.rtd",,"StudyData", $A53, "MA", "InputChoice=Vol,MAType=Sim,Period=21", "MA","D","-1","all",,,,"T"),"")</f>
        <v>1.1461802425452613E-3</v>
      </c>
      <c r="P53" s="6">
        <f>IFERROR(D53/RTD("cqg.rtd",,"StudyData","ATR("&amp;A53&amp;",MAType:=Sim,Period:=21)","Bar",, "Close", "D",,,,,,"T"),"")</f>
        <v>0</v>
      </c>
      <c r="Q53" s="7">
        <f xml:space="preserve"> RTD("cqg.rtd",,"StudyData", $A53, "MA", "InputChoice=Close,MAType=Sim,Period=21", "MA","D",,"all",,,,"T")</f>
        <v>59.87</v>
      </c>
      <c r="R53" s="1">
        <f xml:space="preserve"> RTD("cqg.rtd",,"StudyData",$A53, "StdDev", "InputChoice=Close,Period1=21", "STDDEV","D",,"all",,,,"T")</f>
        <v>2.6555871022000002</v>
      </c>
      <c r="S53" s="1">
        <f>IFERROR(STANDARDIZE(C53,Q53,R53),"")</f>
        <v>-1.1937096687108599</v>
      </c>
    </row>
    <row r="54" spans="1:19" x14ac:dyDescent="0.3">
      <c r="A54" t="s">
        <v>71</v>
      </c>
      <c r="B54" t="str">
        <f>PROPER(RTD("cqg.rtd", ,"ContractData",A54, "LongDescription",, "T"))</f>
        <v>Ball Corp</v>
      </c>
      <c r="C54" s="1">
        <f>RTD("cqg.rtd", ,"ContractData",A54, "LastTrade",, "T")</f>
        <v>56.83</v>
      </c>
      <c r="D54" s="1">
        <f>RTD("cqg.rtd", ,"ContractData",A54, "NetLastTrade",, "T")</f>
        <v>0</v>
      </c>
      <c r="E54" s="3" t="str">
        <f>IFERROR(RTD("cqg.rtd", ,"ContractData",A54, "PerCentNetLastTrade",, "T")/100,"")</f>
        <v/>
      </c>
      <c r="F54" s="3" t="str">
        <v/>
      </c>
      <c r="G54" s="1" t="str">
        <f>RTD("cqg.rtd", ,"ContractData",A54, "Open",, "T")</f>
        <v/>
      </c>
      <c r="H54" s="1" t="str">
        <f>RTD("cqg.rtd", ,"ContractData",A54, "High",, "T")</f>
        <v/>
      </c>
      <c r="I54" s="1" t="str">
        <f>RTD("cqg.rtd", ,"ContractData",A54, "Low",, "T")</f>
        <v/>
      </c>
      <c r="J54" s="3" t="str">
        <f>IFERROR(RTD("cqg.rtd",,"StudyData",A54, "PCB","BaseType=Index,Index=1", "Close", "W","0","all",,,,"T")/100,"")</f>
        <v/>
      </c>
      <c r="K54" s="3">
        <f>IFERROR(RTD("cqg.rtd",,"StudyData",A54, "PCB","BaseType=Index,Index=1", "Close", "M","0","all",,,,"T")/100,"")</f>
        <v>-9.7506749245672542E-2</v>
      </c>
      <c r="L54" s="3">
        <f>IFERROR(RTD("cqg.rtd",,"StudyData",A54, "PCB","BaseType=Index,Index=1", "Close", "Q","0","all",,,,"T")/100,"")</f>
        <v>-8.9262820512820529E-2</v>
      </c>
      <c r="M54" s="3">
        <f>IFERROR(RTD("cqg.rtd",,"StudyData",A54, "PCB","BaseType=Index,Index=1", "Close", "A","0","all",,,,"T")/100,"")</f>
        <v>7.2871436662261646E-2</v>
      </c>
      <c r="N54" s="5">
        <f>RTD("cqg.rtd", ,"ContractData",A54, "T_CVol",, "T")</f>
        <v>472.35641800000002</v>
      </c>
      <c r="O54" s="4">
        <f xml:space="preserve"> IFERROR(N54/RTD("cqg.rtd",,"StudyData", $A54, "MA", "InputChoice=Vol,MAType=Sim,Period=21", "MA","D","-1","all",,,,"T"),"")</f>
        <v>2.3589617705125528E-4</v>
      </c>
      <c r="P54" s="6">
        <f>IFERROR(D54/RTD("cqg.rtd",,"StudyData","ATR("&amp;A54&amp;",MAType:=Sim,Period:=21)","Bar",, "Close", "D",,,,,,"T"),"")</f>
        <v>0</v>
      </c>
      <c r="Q54" s="7">
        <f xml:space="preserve"> RTD("cqg.rtd",,"StudyData", $A54, "MA", "InputChoice=Close,MAType=Sim,Period=21", "MA","D",,"all",,,,"T")</f>
        <v>60.574285714299997</v>
      </c>
      <c r="R54" s="1">
        <f xml:space="preserve"> RTD("cqg.rtd",,"StudyData",$A54, "StdDev", "InputChoice=Close,Period1=21", "STDDEV","D",,"all",,,,"T")</f>
        <v>2.0472317463</v>
      </c>
      <c r="S54" s="1">
        <f>IFERROR(STANDARDIZE(C54,Q54,R54),"")</f>
        <v>-1.8289505919723623</v>
      </c>
    </row>
    <row r="55" spans="1:19" x14ac:dyDescent="0.3">
      <c r="A55" t="s">
        <v>72</v>
      </c>
      <c r="B55" t="str">
        <f>PROPER(RTD("cqg.rtd", ,"ContractData",A55, "LongDescription",, "T"))</f>
        <v>Baxter International Inc</v>
      </c>
      <c r="C55" s="1">
        <f>RTD("cqg.rtd", ,"ContractData",A55, "LastTrade",, "T")</f>
        <v>23.37</v>
      </c>
      <c r="D55" s="1">
        <f>RTD("cqg.rtd", ,"ContractData",A55, "NetLastTrade",, "T")</f>
        <v>0</v>
      </c>
      <c r="E55" s="3" t="str">
        <f>IFERROR(RTD("cqg.rtd", ,"ContractData",A55, "PerCentNetLastTrade",, "T")/100,"")</f>
        <v/>
      </c>
      <c r="F55" s="3" t="str">
        <v/>
      </c>
      <c r="G55" s="1" t="str">
        <f>RTD("cqg.rtd", ,"ContractData",A55, "Open",, "T")</f>
        <v/>
      </c>
      <c r="H55" s="1" t="str">
        <f>RTD("cqg.rtd", ,"ContractData",A55, "High",, "T")</f>
        <v/>
      </c>
      <c r="I55" s="1" t="str">
        <f>RTD("cqg.rtd", ,"ContractData",A55, "Low",, "T")</f>
        <v/>
      </c>
      <c r="J55" s="3" t="str">
        <f>IFERROR(RTD("cqg.rtd",,"StudyData",A55, "PCB","BaseType=Index,Index=1", "Close", "W","0","all",,,,"T")/100,"")</f>
        <v/>
      </c>
      <c r="K55" s="3">
        <f>IFERROR(RTD("cqg.rtd",,"StudyData",A55, "PCB","BaseType=Index,Index=1", "Close", "M","0","all",,,,"T")/100,"")</f>
        <v>-0.10115384615384611</v>
      </c>
      <c r="L55" s="3">
        <f>IFERROR(RTD("cqg.rtd",,"StudyData",A55, "PCB","BaseType=Index,Index=1", "Close", "Q","0","all",,,,"T")/100,"")</f>
        <v>9.6153846153846187E-2</v>
      </c>
      <c r="M55" s="3">
        <f>IFERROR(RTD("cqg.rtd",,"StudyData",A55, "PCB","BaseType=Index,Index=1", "Close", "A","0","all",,,,"T")/100,"")</f>
        <v>0.22291993720565156</v>
      </c>
      <c r="N55" s="5">
        <f>RTD("cqg.rtd", ,"ContractData",A55, "T_CVol",, "T")</f>
        <v>246.6</v>
      </c>
      <c r="O55" s="4">
        <f xml:space="preserve"> IFERROR(N55/RTD("cqg.rtd",,"StudyData", $A55, "MA", "InputChoice=Vol,MAType=Sim,Period=21", "MA","D","-1","all",,,,"T"),"")</f>
        <v>3.8991321406536524E-5</v>
      </c>
      <c r="P55" s="6">
        <f>IFERROR(D55/RTD("cqg.rtd",,"StudyData","ATR("&amp;A55&amp;",MAType:=Sim,Period:=21)","Bar",, "Close", "D",,,,,,"T"),"")</f>
        <v>0</v>
      </c>
      <c r="Q55" s="7">
        <f xml:space="preserve"> RTD("cqg.rtd",,"StudyData", $A55, "MA", "InputChoice=Close,MAType=Sim,Period=21", "MA","D",,"all",,,,"T")</f>
        <v>24.246666666700001</v>
      </c>
      <c r="R55" s="1">
        <f xml:space="preserve"> RTD("cqg.rtd",,"StudyData",$A55, "StdDev", "InputChoice=Close,Period1=21", "STDDEV","D",,"all",,,,"T")</f>
        <v>1.0782275285</v>
      </c>
      <c r="S55" s="1">
        <f>IFERROR(STANDARDIZE(C55,Q55,R55),"")</f>
        <v>-0.81306277527489434</v>
      </c>
    </row>
    <row r="56" spans="1:19" x14ac:dyDescent="0.3">
      <c r="A56" t="s">
        <v>73</v>
      </c>
      <c r="B56" t="str">
        <f>PROPER(RTD("cqg.rtd", ,"ContractData",A56, "LongDescription",, "T"))</f>
        <v>Best Buy Co Inc</v>
      </c>
      <c r="C56" s="1">
        <f>RTD("cqg.rtd", ,"ContractData",A56, "LastTrade",, "T")</f>
        <v>90.51</v>
      </c>
      <c r="D56" s="1">
        <f>RTD("cqg.rtd", ,"ContractData",A56, "NetLastTrade",, "T")</f>
        <v>0</v>
      </c>
      <c r="E56" s="3" t="str">
        <f>IFERROR(RTD("cqg.rtd", ,"ContractData",A56, "PerCentNetLastTrade",, "T")/100,"")</f>
        <v/>
      </c>
      <c r="F56" s="3" t="str">
        <v/>
      </c>
      <c r="G56" s="1" t="str">
        <f>RTD("cqg.rtd", ,"ContractData",A56, "Open",, "T")</f>
        <v/>
      </c>
      <c r="H56" s="1" t="str">
        <f>RTD("cqg.rtd", ,"ContractData",A56, "High",, "T")</f>
        <v/>
      </c>
      <c r="I56" s="1" t="str">
        <f>RTD("cqg.rtd", ,"ContractData",A56, "Low",, "T")</f>
        <v/>
      </c>
      <c r="J56" s="3" t="str">
        <f>IFERROR(RTD("cqg.rtd",,"StudyData",A56, "PCB","BaseType=Index,Index=1", "Close", "W","0","all",,,,"T")/100,"")</f>
        <v/>
      </c>
      <c r="K56" s="3">
        <f>IFERROR(RTD("cqg.rtd",,"StudyData",A56, "PCB","BaseType=Index,Index=1", "Close", "M","0","all",,,,"T")/100,"")</f>
        <v>0.12925764192139735</v>
      </c>
      <c r="L56" s="3">
        <f>IFERROR(RTD("cqg.rtd",,"StudyData",A56, "PCB","BaseType=Index,Index=1", "Close", "Q","0","all",,,,"T")/100,"")</f>
        <v>0.19280442804428055</v>
      </c>
      <c r="M56" s="3">
        <f>IFERROR(RTD("cqg.rtd",,"StudyData",A56, "PCB","BaseType=Index,Index=1", "Close", "A","0","all",,,,"T")/100,"")</f>
        <v>0.35230838189152841</v>
      </c>
      <c r="N56" s="5">
        <f>RTD("cqg.rtd", ,"ContractData",A56, "T_CVol",, "T")</f>
        <v>1243.067558</v>
      </c>
      <c r="O56" s="4">
        <f xml:space="preserve"> IFERROR(N56/RTD("cqg.rtd",,"StudyData", $A56, "MA", "InputChoice=Vol,MAType=Sim,Period=21", "MA","D","-1","all",,,,"T"),"")</f>
        <v>2.9294513386231649E-4</v>
      </c>
      <c r="P56" s="6">
        <f>IFERROR(D56/RTD("cqg.rtd",,"StudyData","ATR("&amp;A56&amp;",MAType:=Sim,Period:=21)","Bar",, "Close", "D",,,,,,"T"),"")</f>
        <v>0</v>
      </c>
      <c r="Q56" s="7">
        <f xml:space="preserve"> RTD("cqg.rtd",,"StudyData", $A56, "MA", "InputChoice=Close,MAType=Sim,Period=21", "MA","D",,"all",,,,"T")</f>
        <v>89.762857142900003</v>
      </c>
      <c r="R56" s="1">
        <f xml:space="preserve"> RTD("cqg.rtd",,"StudyData",$A56, "StdDev", "InputChoice=Close,Period1=21", "STDDEV","D",,"all",,,,"T")</f>
        <v>3.9988631037000002</v>
      </c>
      <c r="S56" s="1">
        <f>IFERROR(STANDARDIZE(C56,Q56,R56),"")</f>
        <v>0.18683881836532443</v>
      </c>
    </row>
    <row r="57" spans="1:19" x14ac:dyDescent="0.3">
      <c r="A57" t="s">
        <v>74</v>
      </c>
      <c r="B57" t="str">
        <f>PROPER(RTD("cqg.rtd", ,"ContractData",A57, "LongDescription",, "T"))</f>
        <v>Becton Dickinson &amp; Co</v>
      </c>
      <c r="C57" s="1">
        <f>RTD("cqg.rtd", ,"ContractData",A57, "LastTrade",, "T")</f>
        <v>183.82</v>
      </c>
      <c r="D57" s="1">
        <f>RTD("cqg.rtd", ,"ContractData",A57, "NetLastTrade",, "T")</f>
        <v>0</v>
      </c>
      <c r="E57" s="3" t="str">
        <f>IFERROR(RTD("cqg.rtd", ,"ContractData",A57, "PerCentNetLastTrade",, "T")/100,"")</f>
        <v/>
      </c>
      <c r="F57" s="3" t="str">
        <v/>
      </c>
      <c r="G57" s="1" t="str">
        <f>RTD("cqg.rtd", ,"ContractData",A57, "Open",, "T")</f>
        <v/>
      </c>
      <c r="H57" s="1" t="str">
        <f>RTD("cqg.rtd", ,"ContractData",A57, "High",, "T")</f>
        <v/>
      </c>
      <c r="I57" s="1" t="str">
        <f>RTD("cqg.rtd", ,"ContractData",A57, "Low",, "T")</f>
        <v/>
      </c>
      <c r="J57" s="3" t="str">
        <f>IFERROR(RTD("cqg.rtd",,"StudyData",A57, "PCB","BaseType=Index,Index=1", "Close", "W","0","all",,,,"T")/100,"")</f>
        <v/>
      </c>
      <c r="K57" s="3">
        <f>IFERROR(RTD("cqg.rtd",,"StudyData",A57, "PCB","BaseType=Index,Index=1", "Close", "M","0","all",,,,"T")/100,"")</f>
        <v>-2.2805805114029135E-2</v>
      </c>
      <c r="L57" s="3">
        <f>IFERROR(RTD("cqg.rtd",,"StudyData",A57, "PCB","BaseType=Index,Index=1", "Close", "Q","0","all",,,,"T")/100,"")</f>
        <v>0.21469635895063754</v>
      </c>
      <c r="M57" s="3">
        <f>IFERROR(RTD("cqg.rtd",,"StudyData",A57, "PCB","BaseType=Index,Index=1", "Close", "A","0","all",,,,"T")/100,"")</f>
        <v>-5.2815994228886484E-2</v>
      </c>
      <c r="N57" s="5">
        <f>RTD("cqg.rtd", ,"ContractData",A57, "T_CVol",, "T")</f>
        <v>14.202</v>
      </c>
      <c r="O57" s="4">
        <f xml:space="preserve"> IFERROR(N57/RTD("cqg.rtd",,"StudyData", $A57, "MA", "InputChoice=Vol,MAType=Sim,Period=21", "MA","D","-1","all",,,,"T"),"")</f>
        <v>7.799887505356398E-6</v>
      </c>
      <c r="P57" s="6">
        <f>IFERROR(D57/RTD("cqg.rtd",,"StudyData","ATR("&amp;A57&amp;",MAType:=Sim,Period:=21)","Bar",, "Close", "D",,,,,,"T"),"")</f>
        <v>0</v>
      </c>
      <c r="Q57" s="7">
        <f xml:space="preserve"> RTD("cqg.rtd",,"StudyData", $A57, "MA", "InputChoice=Close,MAType=Sim,Period=21", "MA","D",,"all",,,,"T")</f>
        <v>183.04238095240001</v>
      </c>
      <c r="R57" s="1">
        <f xml:space="preserve"> RTD("cqg.rtd",,"StudyData",$A57, "StdDev", "InputChoice=Close,Period1=21", "STDDEV","D",,"all",,,,"T")</f>
        <v>3.5418153870000002</v>
      </c>
      <c r="S57" s="1">
        <f>IFERROR(STANDARDIZE(C57,Q57,R57),"")</f>
        <v>0.21955380578394443</v>
      </c>
    </row>
    <row r="58" spans="1:19" x14ac:dyDescent="0.3">
      <c r="A58" t="s">
        <v>518</v>
      </c>
      <c r="B58" t="str">
        <f>PROPER(RTD("cqg.rtd", ,"ContractData",A58, "LongDescription",, "T"))</f>
        <v>Bloom Energy Corp.</v>
      </c>
      <c r="C58" s="1">
        <f>RTD("cqg.rtd", ,"ContractData",A58, "LastTrade",, "T")</f>
        <v>288.7</v>
      </c>
      <c r="D58" s="1">
        <f>RTD("cqg.rtd", ,"ContractData",A58, "NetLastTrade",, "T")</f>
        <v>0</v>
      </c>
      <c r="E58" s="3" t="str">
        <f>IFERROR(RTD("cqg.rtd", ,"ContractData",A58, "PerCentNetLastTrade",, "T")/100,"")</f>
        <v/>
      </c>
      <c r="F58" s="3" t="str">
        <v/>
      </c>
      <c r="G58" s="1" t="str">
        <f>RTD("cqg.rtd", ,"ContractData",A58, "Open",, "T")</f>
        <v/>
      </c>
      <c r="H58" s="1" t="str">
        <f>RTD("cqg.rtd", ,"ContractData",A58, "High",, "T")</f>
        <v/>
      </c>
      <c r="I58" s="1" t="str">
        <f>RTD("cqg.rtd", ,"ContractData",A58, "Low",, "T")</f>
        <v/>
      </c>
      <c r="J58" s="3" t="str">
        <f>IFERROR(RTD("cqg.rtd",,"StudyData",A58, "PCB","BaseType=Index,Index=1", "Close", "W","0","all",,,,"T")/100,"")</f>
        <v/>
      </c>
      <c r="K58" s="3">
        <f>IFERROR(RTD("cqg.rtd",,"StudyData",A58, "PCB","BaseType=Index,Index=1", "Close", "M","0","all",,,,"T")/100,"")</f>
        <v>0.39941832283082873</v>
      </c>
      <c r="L58" s="3">
        <f>IFERROR(RTD("cqg.rtd",,"StudyData",A58, "PCB","BaseType=Index,Index=1", "Close", "Q","0","all",,,,"T")/100,"")</f>
        <v>-4.625041295011563E-2</v>
      </c>
      <c r="M58" s="3">
        <f>IFERROR(RTD("cqg.rtd",,"StudyData",A58, "PCB","BaseType=Index,Index=1", "Close", "A","0","all",,,,"T")/100,"")</f>
        <v>2.3225917827137756</v>
      </c>
      <c r="N58" s="5">
        <f>RTD("cqg.rtd", ,"ContractData",A58, "T_CVol",, "T")</f>
        <v>390756.17869500001</v>
      </c>
      <c r="O58" s="4">
        <f xml:space="preserve"> IFERROR(N58/RTD("cqg.rtd",,"StudyData", $A58, "MA", "InputChoice=Vol,MAType=Sim,Period=21", "MA","D","-1","all",,,,"T"),"")</f>
        <v>2.3742298366967902E-2</v>
      </c>
      <c r="P58" s="6">
        <f>IFERROR(D58/RTD("cqg.rtd",,"StudyData","ATR("&amp;A58&amp;",MAType:=Sim,Period:=21)","Bar",, "Close", "D",,,,,,"T"),"")</f>
        <v>0</v>
      </c>
      <c r="Q58" s="7">
        <f xml:space="preserve"> RTD("cqg.rtd",,"StudyData", $A58, "MA", "InputChoice=Close,MAType=Sim,Period=21", "MA","D",,"all",,,,"T")</f>
        <v>258.02904761899998</v>
      </c>
      <c r="R58" s="1">
        <f xml:space="preserve"> RTD("cqg.rtd",,"StudyData",$A58, "StdDev", "InputChoice=Close,Period1=21", "STDDEV","D",,"all",,,,"T")</f>
        <v>25.276038701200001</v>
      </c>
      <c r="S58" s="1">
        <f>IFERROR(STANDARDIZE(C58,Q58,R58),"")</f>
        <v>1.2134398409329812</v>
      </c>
    </row>
    <row r="59" spans="1:19" x14ac:dyDescent="0.3">
      <c r="A59" t="s">
        <v>75</v>
      </c>
      <c r="B59" t="str">
        <f>PROPER(RTD("cqg.rtd", ,"ContractData",A59, "LongDescription",, "T"))</f>
        <v>Franklin Resources Inc</v>
      </c>
      <c r="C59" s="1">
        <f>RTD("cqg.rtd", ,"ContractData",A59, "LastTrade",, "T")</f>
        <v>33.020000000000003</v>
      </c>
      <c r="D59" s="1">
        <f>RTD("cqg.rtd", ,"ContractData",A59, "NetLastTrade",, "T")</f>
        <v>0</v>
      </c>
      <c r="E59" s="3" t="str">
        <f>IFERROR(RTD("cqg.rtd", ,"ContractData",A59, "PerCentNetLastTrade",, "T")/100,"")</f>
        <v/>
      </c>
      <c r="F59" s="3" t="str">
        <v/>
      </c>
      <c r="G59" s="1" t="str">
        <f>RTD("cqg.rtd", ,"ContractData",A59, "Open",, "T")</f>
        <v/>
      </c>
      <c r="H59" s="1" t="str">
        <f>RTD("cqg.rtd", ,"ContractData",A59, "High",, "T")</f>
        <v/>
      </c>
      <c r="I59" s="1" t="str">
        <f>RTD("cqg.rtd", ,"ContractData",A59, "Low",, "T")</f>
        <v/>
      </c>
      <c r="J59" s="3" t="str">
        <f>IFERROR(RTD("cqg.rtd",,"StudyData",A59, "PCB","BaseType=Index,Index=1", "Close", "W","0","all",,,,"T")/100,"")</f>
        <v/>
      </c>
      <c r="K59" s="3">
        <f>IFERROR(RTD("cqg.rtd",,"StudyData",A59, "PCB","BaseType=Index,Index=1", "Close", "M","0","all",,,,"T")/100,"")</f>
        <v>-3.3089311859443499E-2</v>
      </c>
      <c r="L59" s="3">
        <f>IFERROR(RTD("cqg.rtd",,"StudyData",A59, "PCB","BaseType=Index,Index=1", "Close", "Q","0","all",,,,"T")/100,"")</f>
        <v>-7.5142771265404263E-3</v>
      </c>
      <c r="M59" s="3">
        <f>IFERROR(RTD("cqg.rtd",,"StudyData",A59, "PCB","BaseType=Index,Index=1", "Close", "A","0","all",,,,"T")/100,"")</f>
        <v>0.38216827124319813</v>
      </c>
      <c r="N59" s="5">
        <f>RTD("cqg.rtd", ,"ContractData",A59, "T_CVol",, "T")</f>
        <v>106.10869099999999</v>
      </c>
      <c r="O59" s="4">
        <f xml:space="preserve"> IFERROR(N59/RTD("cqg.rtd",,"StudyData", $A59, "MA", "InputChoice=Vol,MAType=Sim,Period=21", "MA","D","-1","all",,,,"T"),"")</f>
        <v>2.8861215836968405E-5</v>
      </c>
      <c r="P59" s="6">
        <f>IFERROR(D59/RTD("cqg.rtd",,"StudyData","ATR("&amp;A59&amp;",MAType:=Sim,Period:=21)","Bar",, "Close", "D",,,,,,"T"),"")</f>
        <v>0</v>
      </c>
      <c r="Q59" s="7">
        <f xml:space="preserve"> RTD("cqg.rtd",,"StudyData", $A59, "MA", "InputChoice=Close,MAType=Sim,Period=21", "MA","D",,"all",,,,"T")</f>
        <v>33.471428571399997</v>
      </c>
      <c r="R59" s="1">
        <f xml:space="preserve"> RTD("cqg.rtd",,"StudyData",$A59, "StdDev", "InputChoice=Close,Period1=21", "STDDEV","D",,"all",,,,"T")</f>
        <v>0.64070857879999998</v>
      </c>
      <c r="S59" s="1">
        <f>IFERROR(STANDARDIZE(C59,Q59,R59),"")</f>
        <v>-0.70457706722998215</v>
      </c>
    </row>
    <row r="60" spans="1:19" x14ac:dyDescent="0.3">
      <c r="A60" t="s">
        <v>76</v>
      </c>
      <c r="B60" t="str">
        <f>PROPER(RTD("cqg.rtd", ,"ContractData",A60, "LongDescription",, "T"))</f>
        <v>Brown-Forman Corporation Clsb</v>
      </c>
      <c r="C60" s="1">
        <f>RTD("cqg.rtd", ,"ContractData",A60, "LastTrade",, "T")</f>
        <v>26.16</v>
      </c>
      <c r="D60" s="1">
        <f>RTD("cqg.rtd", ,"ContractData",A60, "NetLastTrade",, "T")</f>
        <v>0</v>
      </c>
      <c r="E60" s="3" t="str">
        <f>IFERROR(RTD("cqg.rtd", ,"ContractData",A60, "PerCentNetLastTrade",, "T")/100,"")</f>
        <v/>
      </c>
      <c r="F60" s="3" t="str">
        <v/>
      </c>
      <c r="G60" s="1" t="str">
        <f>RTD("cqg.rtd", ,"ContractData",A60, "Open",, "T")</f>
        <v/>
      </c>
      <c r="H60" s="1" t="str">
        <f>RTD("cqg.rtd", ,"ContractData",A60, "High",, "T")</f>
        <v/>
      </c>
      <c r="I60" s="1" t="str">
        <f>RTD("cqg.rtd", ,"ContractData",A60, "Low",, "T")</f>
        <v/>
      </c>
      <c r="J60" s="3" t="str">
        <f>IFERROR(RTD("cqg.rtd",,"StudyData",A60, "PCB","BaseType=Index,Index=1", "Close", "W","0","all",,,,"T")/100,"")</f>
        <v/>
      </c>
      <c r="K60" s="3">
        <f>IFERROR(RTD("cqg.rtd",,"StudyData",A60, "PCB","BaseType=Index,Index=1", "Close", "M","0","all",,,,"T")/100,"")</f>
        <v>-1.5430937147158454E-2</v>
      </c>
      <c r="L60" s="3">
        <f>IFERROR(RTD("cqg.rtd",,"StudyData",A60, "PCB","BaseType=Index,Index=1", "Close", "Q","0","all",,,,"T")/100,"")</f>
        <v>-1.8386491557223338E-2</v>
      </c>
      <c r="M60" s="3">
        <f>IFERROR(RTD("cqg.rtd",,"StudyData",A60, "PCB","BaseType=Index,Index=1", "Close", "A","0","all",,,,"T")/100,"")</f>
        <v>3.837298541826472E-3</v>
      </c>
      <c r="N60" s="5">
        <f>RTD("cqg.rtd", ,"ContractData",A60, "T_CVol",, "T")</f>
        <v>17.631005999999999</v>
      </c>
      <c r="O60" s="4">
        <f xml:space="preserve"> IFERROR(N60/RTD("cqg.rtd",,"StudyData", $A60, "MA", "InputChoice=Vol,MAType=Sim,Period=21", "MA","D","-1","all",,,,"T"),"")</f>
        <v>6.7398169393922863E-6</v>
      </c>
      <c r="P60" s="6">
        <f>IFERROR(D60/RTD("cqg.rtd",,"StudyData","ATR("&amp;A60&amp;",MAType:=Sim,Period:=21)","Bar",, "Close", "D",,,,,,"T"),"")</f>
        <v>0</v>
      </c>
      <c r="Q60" s="7">
        <f xml:space="preserve"> RTD("cqg.rtd",,"StudyData", $A60, "MA", "InputChoice=Close,MAType=Sim,Period=21", "MA","D",,"all",,,,"T")</f>
        <v>26.430476190499999</v>
      </c>
      <c r="R60" s="1">
        <f xml:space="preserve"> RTD("cqg.rtd",,"StudyData",$A60, "StdDev", "InputChoice=Close,Period1=21", "STDDEV","D",,"all",,,,"T")</f>
        <v>0.44840963620000002</v>
      </c>
      <c r="S60" s="1">
        <f>IFERROR(STANDARDIZE(C60,Q60,R60),"")</f>
        <v>-0.60318995994849756</v>
      </c>
    </row>
    <row r="61" spans="1:19" x14ac:dyDescent="0.3">
      <c r="A61" t="s">
        <v>77</v>
      </c>
      <c r="B61" t="str">
        <f>PROPER(RTD("cqg.rtd", ,"ContractData",A61, "LongDescription",, "T"))</f>
        <v>Bunge Limited</v>
      </c>
      <c r="C61" s="1">
        <f>RTD("cqg.rtd", ,"ContractData",A61, "LastTrade",, "T")</f>
        <v>109</v>
      </c>
      <c r="D61" s="1">
        <f>RTD("cqg.rtd", ,"ContractData",A61, "NetLastTrade",, "T")</f>
        <v>0</v>
      </c>
      <c r="E61" s="3" t="str">
        <f>IFERROR(RTD("cqg.rtd", ,"ContractData",A61, "PerCentNetLastTrade",, "T")/100,"")</f>
        <v/>
      </c>
      <c r="F61" s="3" t="str">
        <v/>
      </c>
      <c r="G61" s="1" t="str">
        <f>RTD("cqg.rtd", ,"ContractData",A61, "Open",, "T")</f>
        <v/>
      </c>
      <c r="H61" s="1" t="str">
        <f>RTD("cqg.rtd", ,"ContractData",A61, "High",, "T")</f>
        <v/>
      </c>
      <c r="I61" s="1" t="str">
        <f>RTD("cqg.rtd", ,"ContractData",A61, "Low",, "T")</f>
        <v/>
      </c>
      <c r="J61" s="3" t="str">
        <f>IFERROR(RTD("cqg.rtd",,"StudyData",A61, "PCB","BaseType=Index,Index=1", "Close", "W","0","all",,,,"T")/100,"")</f>
        <v/>
      </c>
      <c r="K61" s="3">
        <f>IFERROR(RTD("cqg.rtd",,"StudyData",A61, "PCB","BaseType=Index,Index=1", "Close", "M","0","all",,,,"T")/100,"")</f>
        <v>-6.20428534549523E-2</v>
      </c>
      <c r="L61" s="3">
        <f>IFERROR(RTD("cqg.rtd",,"StudyData",A61, "PCB","BaseType=Index,Index=1", "Close", "Q","0","all",,,,"T")/100,"")</f>
        <v>2.1268621755832436E-2</v>
      </c>
      <c r="M61" s="3">
        <f>IFERROR(RTD("cqg.rtd",,"StudyData",A61, "PCB","BaseType=Index,Index=1", "Close", "A","0","all",,,,"T")/100,"")</f>
        <v>0.22361921867983839</v>
      </c>
      <c r="N61" s="5">
        <f>RTD("cqg.rtd", ,"ContractData",A61, "T_CVol",, "T")</f>
        <v>1925.201</v>
      </c>
      <c r="O61" s="4">
        <f xml:space="preserve"> IFERROR(N61/RTD("cqg.rtd",,"StudyData", $A61, "MA", "InputChoice=Vol,MAType=Sim,Period=21", "MA","D","-1","all",,,,"T"),"")</f>
        <v>9.5035576945404101E-4</v>
      </c>
      <c r="P61" s="6">
        <f>IFERROR(D61/RTD("cqg.rtd",,"StudyData","ATR("&amp;A61&amp;",MAType:=Sim,Period:=21)","Bar",, "Close", "D",,,,,,"T"),"")</f>
        <v>0</v>
      </c>
      <c r="Q61" s="7">
        <f xml:space="preserve"> RTD("cqg.rtd",,"StudyData", $A61, "MA", "InputChoice=Close,MAType=Sim,Period=21", "MA","D",,"all",,,,"T")</f>
        <v>117.4342857143</v>
      </c>
      <c r="R61" s="1">
        <f xml:space="preserve"> RTD("cqg.rtd",,"StudyData",$A61, "StdDev", "InputChoice=Close,Period1=21", "STDDEV","D",,"all",,,,"T")</f>
        <v>5.1624021460999998</v>
      </c>
      <c r="S61" s="1">
        <f>IFERROR(STANDARDIZE(C61,Q61,R61),"")</f>
        <v>-1.6337909127578889</v>
      </c>
    </row>
    <row r="62" spans="1:19" x14ac:dyDescent="0.3">
      <c r="A62" t="s">
        <v>78</v>
      </c>
      <c r="B62" t="str">
        <f>PROPER(RTD("cqg.rtd", ,"ContractData",A62, "LongDescription",, "T"))</f>
        <v>Biogen Inc Cmn</v>
      </c>
      <c r="C62" s="1">
        <f>RTD("cqg.rtd", ,"ContractData",A62, "LastTrade",, "T")</f>
        <v>227.6</v>
      </c>
      <c r="D62" s="1">
        <f>RTD("cqg.rtd", ,"ContractData",A62, "NetLastTrade",, "T")</f>
        <v>0</v>
      </c>
      <c r="E62" s="3" t="str">
        <f>IFERROR(RTD("cqg.rtd", ,"ContractData",A62, "PerCentNetLastTrade",, "T")/100,"")</f>
        <v/>
      </c>
      <c r="F62" s="3" t="str">
        <v/>
      </c>
      <c r="G62" s="1" t="str">
        <f>RTD("cqg.rtd", ,"ContractData",A62, "Open",, "T")</f>
        <v/>
      </c>
      <c r="H62" s="1" t="str">
        <f>RTD("cqg.rtd", ,"ContractData",A62, "High",, "T")</f>
        <v/>
      </c>
      <c r="I62" s="1" t="str">
        <f>RTD("cqg.rtd", ,"ContractData",A62, "Low",, "T")</f>
        <v/>
      </c>
      <c r="J62" s="3" t="str">
        <f>IFERROR(RTD("cqg.rtd",,"StudyData",A62, "PCB","BaseType=Index,Index=1", "Close", "W","0","all",,,,"T")/100,"")</f>
        <v/>
      </c>
      <c r="K62" s="3">
        <f>IFERROR(RTD("cqg.rtd",,"StudyData",A62, "PCB","BaseType=Index,Index=1", "Close", "M","0","all",,,,"T")/100,"")</f>
        <v>5.0542349411493138E-2</v>
      </c>
      <c r="L62" s="3">
        <f>IFERROR(RTD("cqg.rtd",,"StudyData",A62, "PCB","BaseType=Index,Index=1", "Close", "Q","0","all",,,,"T")/100,"")</f>
        <v>5.3411089512172508E-2</v>
      </c>
      <c r="M62" s="3">
        <f>IFERROR(RTD("cqg.rtd",,"StudyData",A62, "PCB","BaseType=Index,Index=1", "Close", "A","0","all",,,,"T")/100,"")</f>
        <v>0.29325529859651112</v>
      </c>
      <c r="N62" s="5">
        <f>RTD("cqg.rtd", ,"ContractData",A62, "T_CVol",, "T")</f>
        <v>259.70510300000001</v>
      </c>
      <c r="O62" s="4">
        <f xml:space="preserve"> IFERROR(N62/RTD("cqg.rtd",,"StudyData", $A62, "MA", "InputChoice=Vol,MAType=Sim,Period=21", "MA","D","-1","all",,,,"T"),"")</f>
        <v>2.8355355305257588E-4</v>
      </c>
      <c r="P62" s="6">
        <f>IFERROR(D62/RTD("cqg.rtd",,"StudyData","ATR("&amp;A62&amp;",MAType:=Sim,Period:=21)","Bar",, "Close", "D",,,,,,"T"),"")</f>
        <v>0</v>
      </c>
      <c r="Q62" s="7">
        <f xml:space="preserve"> RTD("cqg.rtd",,"StudyData", $A62, "MA", "InputChoice=Close,MAType=Sim,Period=21", "MA","D",,"all",,,,"T")</f>
        <v>219.64857142860001</v>
      </c>
      <c r="R62" s="1">
        <f xml:space="preserve"> RTD("cqg.rtd",,"StudyData",$A62, "StdDev", "InputChoice=Close,Period1=21", "STDDEV","D",,"all",,,,"T")</f>
        <v>5.0089674686999999</v>
      </c>
      <c r="S62" s="1">
        <f>IFERROR(STANDARDIZE(C62,Q62,R62),"")</f>
        <v>1.5874386529932201</v>
      </c>
    </row>
    <row r="63" spans="1:19" x14ac:dyDescent="0.3">
      <c r="A63" t="s">
        <v>79</v>
      </c>
      <c r="B63" t="str">
        <f>PROPER(RTD("cqg.rtd", ,"ContractData",A63, "LongDescription",, "T"))</f>
        <v>Booking Holdings Inc</v>
      </c>
      <c r="C63" s="1">
        <f>RTD("cqg.rtd", ,"ContractData",A63, "LastTrade",, "T")</f>
        <v>163.95000000000002</v>
      </c>
      <c r="D63" s="1">
        <f>RTD("cqg.rtd", ,"ContractData",A63, "NetLastTrade",, "T")</f>
        <v>0</v>
      </c>
      <c r="E63" s="3" t="str">
        <f>IFERROR(RTD("cqg.rtd", ,"ContractData",A63, "PerCentNetLastTrade",, "T")/100,"")</f>
        <v/>
      </c>
      <c r="F63" s="3" t="str">
        <v/>
      </c>
      <c r="G63" s="1" t="str">
        <f>RTD("cqg.rtd", ,"ContractData",A63, "Open",, "T")</f>
        <v/>
      </c>
      <c r="H63" s="1" t="str">
        <f>RTD("cqg.rtd", ,"ContractData",A63, "High",, "T")</f>
        <v/>
      </c>
      <c r="I63" s="1" t="str">
        <f>RTD("cqg.rtd", ,"ContractData",A63, "Low",, "T")</f>
        <v/>
      </c>
      <c r="J63" s="3" t="str">
        <f>IFERROR(RTD("cqg.rtd",,"StudyData",A63, "PCB","BaseType=Index,Index=1", "Close", "W","0","all",,,,"T")/100,"")</f>
        <v/>
      </c>
      <c r="K63" s="3">
        <f>IFERROR(RTD("cqg.rtd",,"StudyData",A63, "PCB","BaseType=Index,Index=1", "Close", "M","0","all",,,,"T")/100,"")</f>
        <v>-0.1765030890552011</v>
      </c>
      <c r="L63" s="3">
        <f>IFERROR(RTD("cqg.rtd",,"StudyData",A63, "PCB","BaseType=Index,Index=1", "Close", "Q","0","all",,,,"T")/100,"")</f>
        <v>-8.0172800718132819E-2</v>
      </c>
      <c r="M63" s="3">
        <f>IFERROR(RTD("cqg.rtd",,"StudyData",A63, "PCB","BaseType=Index,Index=1", "Close", "A","0","all",,,,"T")/100,"")</f>
        <v>-0.23462956911442037</v>
      </c>
      <c r="N63" s="5">
        <f>RTD("cqg.rtd", ,"ContractData",A63, "T_CVol",, "T")</f>
        <v>11058.456963000001</v>
      </c>
      <c r="O63" s="4">
        <f xml:space="preserve"> IFERROR(N63/RTD("cqg.rtd",,"StudyData", $A63, "MA", "InputChoice=Vol,MAType=Sim,Period=21", "MA","D","-1","all",,,,"T"),"")</f>
        <v>1.3194309656294851E-3</v>
      </c>
      <c r="P63" s="6">
        <f>IFERROR(D63/RTD("cqg.rtd",,"StudyData","ATR("&amp;A63&amp;",MAType:=Sim,Period:=21)","Bar",, "Close", "D",,,,,,"T"),"")</f>
        <v>0</v>
      </c>
      <c r="Q63" s="7">
        <f xml:space="preserve"> RTD("cqg.rtd",,"StudyData", $A63, "MA", "InputChoice=Close,MAType=Sim,Period=21", "MA","D",,"all",,,,"T")</f>
        <v>177.1833333333</v>
      </c>
      <c r="R63" s="1">
        <f xml:space="preserve"> RTD("cqg.rtd",,"StudyData",$A63, "StdDev", "InputChoice=Close,Period1=21", "STDDEV","D",,"all",,,,"T")</f>
        <v>14.470485012899999</v>
      </c>
      <c r="S63" s="1">
        <f>IFERROR(STANDARDIZE(C63,Q63,R63),"")</f>
        <v>-0.91450516838259843</v>
      </c>
    </row>
    <row r="64" spans="1:19" x14ac:dyDescent="0.3">
      <c r="A64" t="s">
        <v>80</v>
      </c>
      <c r="B64" t="str">
        <f>PROPER(RTD("cqg.rtd", ,"ContractData",A64, "LongDescription",, "T"))</f>
        <v>Baker Hughes Co</v>
      </c>
      <c r="C64" s="1">
        <f>RTD("cqg.rtd", ,"ContractData",A64, "LastTrade",, "T")</f>
        <v>57.83</v>
      </c>
      <c r="D64" s="1">
        <f>RTD("cqg.rtd", ,"ContractData",A64, "NetLastTrade",, "T")</f>
        <v>0</v>
      </c>
      <c r="E64" s="3" t="str">
        <f>IFERROR(RTD("cqg.rtd", ,"ContractData",A64, "PerCentNetLastTrade",, "T")/100,"")</f>
        <v/>
      </c>
      <c r="F64" s="3" t="str">
        <v/>
      </c>
      <c r="G64" s="1" t="str">
        <f>RTD("cqg.rtd", ,"ContractData",A64, "Open",, "T")</f>
        <v/>
      </c>
      <c r="H64" s="1" t="str">
        <f>RTD("cqg.rtd", ,"ContractData",A64, "High",, "T")</f>
        <v/>
      </c>
      <c r="I64" s="1" t="str">
        <f>RTD("cqg.rtd", ,"ContractData",A64, "Low",, "T")</f>
        <v/>
      </c>
      <c r="J64" s="3" t="str">
        <f>IFERROR(RTD("cqg.rtd",,"StudyData",A64, "PCB","BaseType=Index,Index=1", "Close", "W","0","all",,,,"T")/100,"")</f>
        <v/>
      </c>
      <c r="K64" s="3">
        <f>IFERROR(RTD("cqg.rtd",,"StudyData",A64, "PCB","BaseType=Index,Index=1", "Close", "M","0","all",,,,"T")/100,"")</f>
        <v>-9.0007867820613777E-2</v>
      </c>
      <c r="L64" s="3">
        <f>IFERROR(RTD("cqg.rtd",,"StudyData",A64, "PCB","BaseType=Index,Index=1", "Close", "Q","0","all",,,,"T")/100,"")</f>
        <v>4.1981981981981956E-2</v>
      </c>
      <c r="M64" s="3">
        <f>IFERROR(RTD("cqg.rtd",,"StudyData",A64, "PCB","BaseType=Index,Index=1", "Close", "A","0","all",,,,"T")/100,"")</f>
        <v>0.26987263943785683</v>
      </c>
      <c r="N64" s="5">
        <f>RTD("cqg.rtd", ,"ContractData",A64, "T_CVol",, "T")</f>
        <v>1386.477525</v>
      </c>
      <c r="O64" s="4">
        <f xml:space="preserve"> IFERROR(N64/RTD("cqg.rtd",,"StudyData", $A64, "MA", "InputChoice=Vol,MAType=Sim,Period=21", "MA","D","-1","all",,,,"T"),"")</f>
        <v>1.6271203253243898E-4</v>
      </c>
      <c r="P64" s="6">
        <f>IFERROR(D64/RTD("cqg.rtd",,"StudyData","ATR("&amp;A64&amp;",MAType:=Sim,Period:=21)","Bar",, "Close", "D",,,,,,"T"),"")</f>
        <v>0</v>
      </c>
      <c r="Q64" s="7">
        <f xml:space="preserve"> RTD("cqg.rtd",,"StudyData", $A64, "MA", "InputChoice=Close,MAType=Sim,Period=21", "MA","D",,"all",,,,"T")</f>
        <v>59.8619047619</v>
      </c>
      <c r="R64" s="1">
        <f xml:space="preserve"> RTD("cqg.rtd",,"StudyData",$A64, "StdDev", "InputChoice=Close,Period1=21", "STDDEV","D",,"all",,,,"T")</f>
        <v>3.0476636156999999</v>
      </c>
      <c r="S64" s="1">
        <f>IFERROR(STANDARDIZE(C64,Q64,R64),"")</f>
        <v>-0.66670900011164957</v>
      </c>
    </row>
    <row r="65" spans="1:19" x14ac:dyDescent="0.3">
      <c r="A65" t="s">
        <v>81</v>
      </c>
      <c r="B65" t="str">
        <f>PROPER(RTD("cqg.rtd", ,"ContractData",A65, "LongDescription",, "T"))</f>
        <v>Blackrock, Inc.</v>
      </c>
      <c r="C65" s="1">
        <f>RTD("cqg.rtd", ,"ContractData",A65, "LastTrade",, "T")</f>
        <v>1086.31</v>
      </c>
      <c r="D65" s="1">
        <f>RTD("cqg.rtd", ,"ContractData",A65, "NetLastTrade",, "T")</f>
        <v>0</v>
      </c>
      <c r="E65" s="3" t="str">
        <f>IFERROR(RTD("cqg.rtd", ,"ContractData",A65, "PerCentNetLastTrade",, "T")/100,"")</f>
        <v/>
      </c>
      <c r="F65" s="3" t="str">
        <v/>
      </c>
      <c r="G65" s="1" t="str">
        <f>RTD("cqg.rtd", ,"ContractData",A65, "Open",, "T")</f>
        <v/>
      </c>
      <c r="H65" s="1" t="str">
        <f>RTD("cqg.rtd", ,"ContractData",A65, "High",, "T")</f>
        <v/>
      </c>
      <c r="I65" s="1" t="str">
        <f>RTD("cqg.rtd", ,"ContractData",A65, "Low",, "T")</f>
        <v/>
      </c>
      <c r="J65" s="3" t="str">
        <f>IFERROR(RTD("cqg.rtd",,"StudyData",A65, "PCB","BaseType=Index,Index=1", "Close", "W","0","all",,,,"T")/100,"")</f>
        <v/>
      </c>
      <c r="K65" s="3">
        <f>IFERROR(RTD("cqg.rtd",,"StudyData",A65, "PCB","BaseType=Index,Index=1", "Close", "M","0","all",,,,"T")/100,"")</f>
        <v>-5.9968328415295966E-2</v>
      </c>
      <c r="L65" s="3">
        <f>IFERROR(RTD("cqg.rtd",,"StudyData",A65, "PCB","BaseType=Index,Index=1", "Close", "Q","0","all",,,,"T")/100,"")</f>
        <v>0.12973709388909677</v>
      </c>
      <c r="M65" s="3">
        <f>IFERROR(RTD("cqg.rtd",,"StudyData",A65, "PCB","BaseType=Index,Index=1", "Close", "A","0","all",,,,"T")/100,"")</f>
        <v>1.4920492553767989E-2</v>
      </c>
      <c r="N65" s="5">
        <f>RTD("cqg.rtd", ,"ContractData",A65, "T_CVol",, "T")</f>
        <v>117.014285</v>
      </c>
      <c r="O65" s="4">
        <f xml:space="preserve"> IFERROR(N65/RTD("cqg.rtd",,"StudyData", $A65, "MA", "InputChoice=Vol,MAType=Sim,Period=21", "MA","D","-1","all",,,,"T"),"")</f>
        <v>2.0260049211455689E-4</v>
      </c>
      <c r="P65" s="6">
        <f>IFERROR(D65/RTD("cqg.rtd",,"StudyData","ATR("&amp;A65&amp;",MAType:=Sim,Period:=21)","Bar",, "Close", "D",,,,,,"T"),"")</f>
        <v>0</v>
      </c>
      <c r="Q65" s="7">
        <f xml:space="preserve"> RTD("cqg.rtd",,"StudyData", $A65, "MA", "InputChoice=Close,MAType=Sim,Period=21", "MA","D",,"all",,,,"T")</f>
        <v>1088.6804761905</v>
      </c>
      <c r="R65" s="1">
        <f xml:space="preserve"> RTD("cqg.rtd",,"StudyData",$A65, "StdDev", "InputChoice=Close,Period1=21", "STDDEV","D",,"all",,,,"T")</f>
        <v>33.015927105400003</v>
      </c>
      <c r="S65" s="1">
        <f>IFERROR(STANDARDIZE(C65,Q65,R65),"")</f>
        <v>-7.179795929802546E-2</v>
      </c>
    </row>
    <row r="66" spans="1:19" x14ac:dyDescent="0.3">
      <c r="A66" t="s">
        <v>82</v>
      </c>
      <c r="B66" t="str">
        <f>PROPER(RTD("cqg.rtd", ,"ContractData",A66, "LongDescription",, "T"))</f>
        <v>Bristol-Myers Squibb Co</v>
      </c>
      <c r="C66" s="1">
        <f>RTD("cqg.rtd", ,"ContractData",A66, "LastTrade",, "T")</f>
        <v>62.86</v>
      </c>
      <c r="D66" s="1">
        <f>RTD("cqg.rtd", ,"ContractData",A66, "NetLastTrade",, "T")</f>
        <v>0</v>
      </c>
      <c r="E66" s="3" t="str">
        <f>IFERROR(RTD("cqg.rtd", ,"ContractData",A66, "PerCentNetLastTrade",, "T")/100,"")</f>
        <v/>
      </c>
      <c r="F66" s="3" t="str">
        <v/>
      </c>
      <c r="G66" s="1" t="str">
        <f>RTD("cqg.rtd", ,"ContractData",A66, "Open",, "T")</f>
        <v/>
      </c>
      <c r="H66" s="1" t="str">
        <f>RTD("cqg.rtd", ,"ContractData",A66, "High",, "T")</f>
        <v/>
      </c>
      <c r="I66" s="1" t="str">
        <f>RTD("cqg.rtd", ,"ContractData",A66, "Low",, "T")</f>
        <v/>
      </c>
      <c r="J66" s="3" t="str">
        <f>IFERROR(RTD("cqg.rtd",,"StudyData",A66, "PCB","BaseType=Index,Index=1", "Close", "W","0","all",,,,"T")/100,"")</f>
        <v/>
      </c>
      <c r="K66" s="3">
        <f>IFERROR(RTD("cqg.rtd",,"StudyData",A66, "PCB","BaseType=Index,Index=1", "Close", "M","0","all",,,,"T")/100,"")</f>
        <v>-5.9122885795539634E-2</v>
      </c>
      <c r="L66" s="3">
        <f>IFERROR(RTD("cqg.rtd",,"StudyData",A66, "PCB","BaseType=Index,Index=1", "Close", "Q","0","all",,,,"T")/100,"")</f>
        <v>9.0940645609163387E-2</v>
      </c>
      <c r="M66" s="3">
        <f>IFERROR(RTD("cqg.rtd",,"StudyData",A66, "PCB","BaseType=Index,Index=1", "Close", "A","0","all",,,,"T")/100,"")</f>
        <v>0.16536892843900636</v>
      </c>
      <c r="N66" s="5">
        <f>RTD("cqg.rtd", ,"ContractData",A66, "T_CVol",, "T")</f>
        <v>7676.5294089999998</v>
      </c>
      <c r="O66" s="4">
        <f xml:space="preserve"> IFERROR(N66/RTD("cqg.rtd",,"StudyData", $A66, "MA", "InputChoice=Vol,MAType=Sim,Period=21", "MA","D","-1","all",,,,"T"),"")</f>
        <v>7.4198946643274039E-4</v>
      </c>
      <c r="P66" s="6">
        <f>IFERROR(D66/RTD("cqg.rtd",,"StudyData","ATR("&amp;A66&amp;",MAType:=Sim,Period:=21)","Bar",, "Close", "D",,,,,,"T"),"")</f>
        <v>0</v>
      </c>
      <c r="Q66" s="7">
        <f xml:space="preserve"> RTD("cqg.rtd",,"StudyData", $A66, "MA", "InputChoice=Close,MAType=Sim,Period=21", "MA","D",,"all",,,,"T")</f>
        <v>64.282857142899999</v>
      </c>
      <c r="R66" s="1">
        <f xml:space="preserve"> RTD("cqg.rtd",,"StudyData",$A66, "StdDev", "InputChoice=Close,Period1=21", "STDDEV","D",,"all",,,,"T")</f>
        <v>2.0085748153999998</v>
      </c>
      <c r="S66" s="1">
        <f>IFERROR(STANDARDIZE(C66,Q66,R66),"")</f>
        <v>-0.70839140866985506</v>
      </c>
    </row>
    <row r="67" spans="1:19" x14ac:dyDescent="0.3">
      <c r="A67" t="s">
        <v>83</v>
      </c>
      <c r="B67" t="str">
        <f>PROPER(RTD("cqg.rtd", ,"ContractData",A67, "LongDescription",, "T"))</f>
        <v>Bank Of New York Co Inc</v>
      </c>
      <c r="C67" s="1">
        <f>RTD("cqg.rtd", ,"ContractData",A67, "LastTrade",, "T")</f>
        <v>150.15</v>
      </c>
      <c r="D67" s="1">
        <f>RTD("cqg.rtd", ,"ContractData",A67, "NetLastTrade",, "T")</f>
        <v>0</v>
      </c>
      <c r="E67" s="3" t="str">
        <f>IFERROR(RTD("cqg.rtd", ,"ContractData",A67, "PerCentNetLastTrade",, "T")/100,"")</f>
        <v/>
      </c>
      <c r="F67" s="3" t="str">
        <v/>
      </c>
      <c r="G67" s="1" t="str">
        <f>RTD("cqg.rtd", ,"ContractData",A67, "Open",, "T")</f>
        <v/>
      </c>
      <c r="H67" s="1" t="str">
        <f>RTD("cqg.rtd", ,"ContractData",A67, "High",, "T")</f>
        <v/>
      </c>
      <c r="I67" s="1" t="str">
        <f>RTD("cqg.rtd", ,"ContractData",A67, "Low",, "T")</f>
        <v/>
      </c>
      <c r="J67" s="3" t="str">
        <f>IFERROR(RTD("cqg.rtd",,"StudyData",A67, "PCB","BaseType=Index,Index=1", "Close", "W","0","all",,,,"T")/100,"")</f>
        <v/>
      </c>
      <c r="K67" s="3">
        <f>IFERROR(RTD("cqg.rtd",,"StudyData",A67, "PCB","BaseType=Index,Index=1", "Close", "M","0","all",,,,"T")/100,"")</f>
        <v>-6.9010416666666644E-2</v>
      </c>
      <c r="L67" s="3">
        <f>IFERROR(RTD("cqg.rtd",,"StudyData",A67, "PCB","BaseType=Index,Index=1", "Close", "Q","0","all",,,,"T")/100,"")</f>
        <v>3.8309937072124968E-2</v>
      </c>
      <c r="M67" s="3">
        <f>IFERROR(RTD("cqg.rtd",,"StudyData",A67, "PCB","BaseType=Index,Index=1", "Close", "A","0","all",,,,"T")/100,"")</f>
        <v>0.29339305711086228</v>
      </c>
      <c r="N67" s="5">
        <f>RTD("cqg.rtd", ,"ContractData",A67, "T_CVol",, "T")</f>
        <v>987.49800000000005</v>
      </c>
      <c r="O67" s="4">
        <f xml:space="preserve"> IFERROR(N67/RTD("cqg.rtd",,"StudyData", $A67, "MA", "InputChoice=Vol,MAType=Sim,Period=21", "MA","D","-1","all",,,,"T"),"")</f>
        <v>2.6175565438421713E-4</v>
      </c>
      <c r="P67" s="6">
        <f>IFERROR(D67/RTD("cqg.rtd",,"StudyData","ATR("&amp;A67&amp;",MAType:=Sim,Period:=21)","Bar",, "Close", "D",,,,,,"T"),"")</f>
        <v>0</v>
      </c>
      <c r="Q67" s="7">
        <f xml:space="preserve"> RTD("cqg.rtd",,"StudyData", $A67, "MA", "InputChoice=Close,MAType=Sim,Period=21", "MA","D",,"all",,,,"T")</f>
        <v>157.2752380952</v>
      </c>
      <c r="R67" s="1">
        <f xml:space="preserve"> RTD("cqg.rtd",,"StudyData",$A67, "StdDev", "InputChoice=Close,Period1=21", "STDDEV","D",,"all",,,,"T")</f>
        <v>5.4548891298999997</v>
      </c>
      <c r="S67" s="1">
        <f t="shared" ref="S67:S130" si="1">IFERROR(STANDARDIZE(C67,Q67,R67),"")</f>
        <v>-1.3062113501343722</v>
      </c>
    </row>
    <row r="68" spans="1:19" x14ac:dyDescent="0.3">
      <c r="A68" t="s">
        <v>84</v>
      </c>
      <c r="B68" t="str">
        <f>PROPER(RTD("cqg.rtd", ,"ContractData",A68, "LongDescription",, "T"))</f>
        <v>Broadridge Financial Solutions</v>
      </c>
      <c r="C68" s="1">
        <f>RTD("cqg.rtd", ,"ContractData",A68, "LastTrade",, "T")</f>
        <v>163.77000000000001</v>
      </c>
      <c r="D68" s="1">
        <f>RTD("cqg.rtd", ,"ContractData",A68, "NetLastTrade",, "T")</f>
        <v>0</v>
      </c>
      <c r="E68" s="3" t="str">
        <f>IFERROR(RTD("cqg.rtd", ,"ContractData",A68, "PerCentNetLastTrade",, "T")/100,"")</f>
        <v/>
      </c>
      <c r="F68" s="3" t="str">
        <v/>
      </c>
      <c r="G68" s="1" t="str">
        <f>RTD("cqg.rtd", ,"ContractData",A68, "Open",, "T")</f>
        <v/>
      </c>
      <c r="H68" s="1" t="str">
        <f>RTD("cqg.rtd", ,"ContractData",A68, "High",, "T")</f>
        <v/>
      </c>
      <c r="I68" s="1" t="str">
        <f>RTD("cqg.rtd", ,"ContractData",A68, "Low",, "T")</f>
        <v/>
      </c>
      <c r="J68" s="3" t="str">
        <f>IFERROR(RTD("cqg.rtd",,"StudyData",A68, "PCB","BaseType=Index,Index=1", "Close", "W","0","all",,,,"T")/100,"")</f>
        <v/>
      </c>
      <c r="K68" s="3">
        <f>IFERROR(RTD("cqg.rtd",,"StudyData",A68, "PCB","BaseType=Index,Index=1", "Close", "M","0","all",,,,"T")/100,"")</f>
        <v>-0.10203969733523405</v>
      </c>
      <c r="L68" s="3">
        <f>IFERROR(RTD("cqg.rtd",,"StudyData",A68, "PCB","BaseType=Index,Index=1", "Close", "Q","0","all",,,,"T")/100,"")</f>
        <v>0.19583789704271623</v>
      </c>
      <c r="M68" s="3">
        <f>IFERROR(RTD("cqg.rtd",,"StudyData",A68, "PCB","BaseType=Index,Index=1", "Close", "A","0","all",,,,"T")/100,"")</f>
        <v>-0.26616480709772822</v>
      </c>
      <c r="N68" s="5">
        <f>RTD("cqg.rtd", ,"ContractData",A68, "T_CVol",, "T")</f>
        <v>162.88499999999999</v>
      </c>
      <c r="O68" s="4">
        <f xml:space="preserve"> IFERROR(N68/RTD("cqg.rtd",,"StudyData", $A68, "MA", "InputChoice=Vol,MAType=Sim,Period=21", "MA","D","-1","all",,,,"T"),"")</f>
        <v>1.5258118053439683E-4</v>
      </c>
      <c r="P68" s="6">
        <f>IFERROR(D68/RTD("cqg.rtd",,"StudyData","ATR("&amp;A68&amp;",MAType:=Sim,Period:=21)","Bar",, "Close", "D",,,,,,"T"),"")</f>
        <v>0</v>
      </c>
      <c r="Q68" s="7">
        <f xml:space="preserve"> RTD("cqg.rtd",,"StudyData", $A68, "MA", "InputChoice=Close,MAType=Sim,Period=21", "MA","D",,"all",,,,"T")</f>
        <v>169.97238095239999</v>
      </c>
      <c r="R68" s="1">
        <f xml:space="preserve"> RTD("cqg.rtd",,"StudyData",$A68, "StdDev", "InputChoice=Close,Period1=21", "STDDEV","D",,"all",,,,"T")</f>
        <v>6.8070697875999997</v>
      </c>
      <c r="S68" s="1">
        <f t="shared" si="1"/>
        <v>-0.9111675281629189</v>
      </c>
    </row>
    <row r="69" spans="1:19" x14ac:dyDescent="0.3">
      <c r="A69" t="s">
        <v>85</v>
      </c>
      <c r="B69" t="str">
        <f>PROPER(RTD("cqg.rtd", ,"ContractData",A69, "LongDescription",, "T"))</f>
        <v>Berkshire Hathaway Inc. Clsb</v>
      </c>
      <c r="C69" s="1">
        <f>RTD("cqg.rtd", ,"ContractData",A69, "LastTrade",, "T")</f>
        <v>505.48</v>
      </c>
      <c r="D69" s="1">
        <f>RTD("cqg.rtd", ,"ContractData",A69, "NetLastTrade",, "T")</f>
        <v>0</v>
      </c>
      <c r="E69" s="3" t="str">
        <f>IFERROR(RTD("cqg.rtd", ,"ContractData",A69, "PerCentNetLastTrade",, "T")/100,"")</f>
        <v/>
      </c>
      <c r="F69" s="3" t="str">
        <v/>
      </c>
      <c r="G69" s="1" t="str">
        <f>RTD("cqg.rtd", ,"ContractData",A69, "Open",, "T")</f>
        <v/>
      </c>
      <c r="H69" s="1" t="str">
        <f>RTD("cqg.rtd", ,"ContractData",A69, "High",, "T")</f>
        <v/>
      </c>
      <c r="I69" s="1" t="str">
        <f>RTD("cqg.rtd", ,"ContractData",A69, "Low",, "T")</f>
        <v/>
      </c>
      <c r="J69" s="3" t="str">
        <f>IFERROR(RTD("cqg.rtd",,"StudyData",A69, "PCB","BaseType=Index,Index=1", "Close", "W","0","all",,,,"T")/100,"")</f>
        <v/>
      </c>
      <c r="K69" s="3">
        <f>IFERROR(RTD("cqg.rtd",,"StudyData",A69, "PCB","BaseType=Index,Index=1", "Close", "M","0","all",,,,"T")/100,"")</f>
        <v>2.8768128881217158E-3</v>
      </c>
      <c r="L69" s="3">
        <f>IFERROR(RTD("cqg.rtd",,"StudyData",A69, "PCB","BaseType=Index,Index=1", "Close", "Q","0","all",,,,"T")/100,"")</f>
        <v>1.0172065788684889E-2</v>
      </c>
      <c r="M69" s="3">
        <f>IFERROR(RTD("cqg.rtd",,"StudyData",A69, "PCB","BaseType=Index,Index=1", "Close", "A","0","all",,,,"T")/100,"")</f>
        <v>5.6301601511986156E-3</v>
      </c>
      <c r="N69" s="5">
        <f>RTD("cqg.rtd", ,"ContractData",A69, "T_CVol",, "T")</f>
        <v>9409.4250690000008</v>
      </c>
      <c r="O69" s="4">
        <f xml:space="preserve"> IFERROR(N69/RTD("cqg.rtd",,"StudyData", $A69, "MA", "InputChoice=Vol,MAType=Sim,Period=21", "MA","D","-1","all",,,,"T"),"")</f>
        <v>1.9990442179258138E-3</v>
      </c>
      <c r="P69" s="6">
        <f>IFERROR(D69/RTD("cqg.rtd",,"StudyData","ATR("&amp;A69&amp;",MAType:=Sim,Period:=21)","Bar",, "Close", "D",,,,,,"T"),"")</f>
        <v>0</v>
      </c>
      <c r="Q69" s="7">
        <f xml:space="preserve"> RTD("cqg.rtd",,"StudyData", $A69, "MA", "InputChoice=Close,MAType=Sim,Period=21", "MA","D",,"all",,,,"T")</f>
        <v>507.61761904759999</v>
      </c>
      <c r="R69" s="1">
        <f xml:space="preserve"> RTD("cqg.rtd",,"StudyData",$A69, "StdDev", "InputChoice=Close,Period1=21", "STDDEV","D",,"all",,,,"T")</f>
        <v>4.4972699705999997</v>
      </c>
      <c r="S69" s="1">
        <f t="shared" si="1"/>
        <v>-0.47531481578251361</v>
      </c>
    </row>
    <row r="70" spans="1:19" x14ac:dyDescent="0.3">
      <c r="A70" t="s">
        <v>86</v>
      </c>
      <c r="B70" t="str">
        <f>PROPER(RTD("cqg.rtd", ,"ContractData",A70, "LongDescription",, "T"))</f>
        <v>Brown And Brown Inc</v>
      </c>
      <c r="C70" s="1">
        <f>RTD("cqg.rtd", ,"ContractData",A70, "LastTrade",, "T")</f>
        <v>60.82</v>
      </c>
      <c r="D70" s="1">
        <f>RTD("cqg.rtd", ,"ContractData",A70, "NetLastTrade",, "T")</f>
        <v>0</v>
      </c>
      <c r="E70" s="3" t="str">
        <f>IFERROR(RTD("cqg.rtd", ,"ContractData",A70, "PerCentNetLastTrade",, "T")/100,"")</f>
        <v/>
      </c>
      <c r="F70" s="3" t="str">
        <v/>
      </c>
      <c r="G70" s="1" t="str">
        <f>RTD("cqg.rtd", ,"ContractData",A70, "Open",, "T")</f>
        <v/>
      </c>
      <c r="H70" s="1" t="str">
        <f>RTD("cqg.rtd", ,"ContractData",A70, "High",, "T")</f>
        <v/>
      </c>
      <c r="I70" s="1" t="str">
        <f>RTD("cqg.rtd", ,"ContractData",A70, "Low",, "T")</f>
        <v/>
      </c>
      <c r="J70" s="3" t="str">
        <f>IFERROR(RTD("cqg.rtd",,"StudyData",A70, "PCB","BaseType=Index,Index=1", "Close", "W","0","all",,,,"T")/100,"")</f>
        <v/>
      </c>
      <c r="K70" s="3">
        <f>IFERROR(RTD("cqg.rtd",,"StudyData",A70, "PCB","BaseType=Index,Index=1", "Close", "M","0","all",,,,"T")/100,"")</f>
        <v>-0.15726756269918249</v>
      </c>
      <c r="L70" s="3">
        <f>IFERROR(RTD("cqg.rtd",,"StudyData",A70, "PCB","BaseType=Index,Index=1", "Close", "Q","0","all",,,,"T")/100,"")</f>
        <v>-5.1909586905689871E-2</v>
      </c>
      <c r="M70" s="3">
        <f>IFERROR(RTD("cqg.rtd",,"StudyData",A70, "PCB","BaseType=Index,Index=1", "Close", "A","0","all",,,,"T")/100,"")</f>
        <v>-0.23688833124215811</v>
      </c>
      <c r="N70" s="5">
        <f>RTD("cqg.rtd", ,"ContractData",A70, "T_CVol",, "T")</f>
        <v>33</v>
      </c>
      <c r="O70" s="4">
        <f xml:space="preserve"> IFERROR(N70/RTD("cqg.rtd",,"StudyData", $A70, "MA", "InputChoice=Vol,MAType=Sim,Period=21", "MA","D","-1","all",,,,"T"),"")</f>
        <v>1.5390785703405393E-5</v>
      </c>
      <c r="P70" s="6">
        <f>IFERROR(D70/RTD("cqg.rtd",,"StudyData","ATR("&amp;A70&amp;",MAType:=Sim,Period:=21)","Bar",, "Close", "D",,,,,,"T"),"")</f>
        <v>0</v>
      </c>
      <c r="Q70" s="7">
        <f xml:space="preserve"> RTD("cqg.rtd",,"StudyData", $A70, "MA", "InputChoice=Close,MAType=Sim,Period=21", "MA","D",,"all",,,,"T")</f>
        <v>66.798571428599999</v>
      </c>
      <c r="R70" s="1">
        <f xml:space="preserve"> RTD("cqg.rtd",,"StudyData",$A70, "StdDev", "InputChoice=Close,Period1=21", "STDDEV","D",,"all",,,,"T")</f>
        <v>4.1250896505999997</v>
      </c>
      <c r="S70" s="1">
        <f t="shared" si="1"/>
        <v>-1.4493191506105589</v>
      </c>
    </row>
    <row r="71" spans="1:19" x14ac:dyDescent="0.3">
      <c r="A71" t="s">
        <v>87</v>
      </c>
      <c r="B71" t="str">
        <f>PROPER(RTD("cqg.rtd", ,"ContractData",A71, "LongDescription",, "T"))</f>
        <v>Boston Scientific Corp</v>
      </c>
      <c r="C71" s="1">
        <f>RTD("cqg.rtd", ,"ContractData",A71, "LastTrade",, "T")</f>
        <v>43.92</v>
      </c>
      <c r="D71" s="1">
        <f>RTD("cqg.rtd", ,"ContractData",A71, "NetLastTrade",, "T")</f>
        <v>0</v>
      </c>
      <c r="E71" s="3" t="str">
        <f>IFERROR(RTD("cqg.rtd", ,"ContractData",A71, "PerCentNetLastTrade",, "T")/100,"")</f>
        <v/>
      </c>
      <c r="F71" s="3" t="str">
        <v/>
      </c>
      <c r="G71" s="1" t="str">
        <f>RTD("cqg.rtd", ,"ContractData",A71, "Open",, "T")</f>
        <v/>
      </c>
      <c r="H71" s="1" t="str">
        <f>RTD("cqg.rtd", ,"ContractData",A71, "High",, "T")</f>
        <v/>
      </c>
      <c r="I71" s="1" t="str">
        <f>RTD("cqg.rtd", ,"ContractData",A71, "Low",, "T")</f>
        <v/>
      </c>
      <c r="J71" s="3" t="str">
        <f>IFERROR(RTD("cqg.rtd",,"StudyData",A71, "PCB","BaseType=Index,Index=1", "Close", "W","0","all",,,,"T")/100,"")</f>
        <v/>
      </c>
      <c r="K71" s="3">
        <f>IFERROR(RTD("cqg.rtd",,"StudyData",A71, "PCB","BaseType=Index,Index=1", "Close", "M","0","all",,,,"T")/100,"")</f>
        <v>-9.068322981366464E-2</v>
      </c>
      <c r="L71" s="3">
        <f>IFERROR(RTD("cqg.rtd",,"StudyData",A71, "PCB","BaseType=Index,Index=1", "Close", "Q","0","all",,,,"T")/100,"")</f>
        <v>2.9053420805998174E-2</v>
      </c>
      <c r="M71" s="3">
        <f>IFERROR(RTD("cqg.rtd",,"StudyData",A71, "PCB","BaseType=Index,Index=1", "Close", "A","0","all",,,,"T")/100,"")</f>
        <v>-0.53938122705820668</v>
      </c>
      <c r="N71" s="5">
        <f>RTD("cqg.rtd", ,"ContractData",A71, "T_CVol",, "T")</f>
        <v>16849.766273000001</v>
      </c>
      <c r="O71" s="4">
        <f xml:space="preserve"> IFERROR(N71/RTD("cqg.rtd",,"StudyData", $A71, "MA", "InputChoice=Vol,MAType=Sim,Period=21", "MA","D","-1","all",,,,"T"),"")</f>
        <v>8.0917000797785113E-4</v>
      </c>
      <c r="P71" s="6">
        <f>IFERROR(D71/RTD("cqg.rtd",,"StudyData","ATR("&amp;A71&amp;",MAType:=Sim,Period:=21)","Bar",, "Close", "D",,,,,,"T"),"")</f>
        <v>0</v>
      </c>
      <c r="Q71" s="7">
        <f xml:space="preserve"> RTD("cqg.rtd",,"StudyData", $A71, "MA", "InputChoice=Close,MAType=Sim,Period=21", "MA","D",,"all",,,,"T")</f>
        <v>45.136190476199999</v>
      </c>
      <c r="R71" s="1">
        <f xml:space="preserve"> RTD("cqg.rtd",,"StudyData",$A71, "StdDev", "InputChoice=Close,Period1=21", "STDDEV","D",,"all",,,,"T")</f>
        <v>1.7676227679000001</v>
      </c>
      <c r="S71" s="1">
        <f t="shared" si="1"/>
        <v>-0.68803734500708891</v>
      </c>
    </row>
    <row r="72" spans="1:19" x14ac:dyDescent="0.3">
      <c r="A72" t="s">
        <v>88</v>
      </c>
      <c r="B72" t="str">
        <f>PROPER(RTD("cqg.rtd", ,"ContractData",A72, "LongDescription",, "T"))</f>
        <v>Blackstone Inc.</v>
      </c>
      <c r="C72" s="1">
        <f>RTD("cqg.rtd", ,"ContractData",A72, "LastTrade",, "T")</f>
        <v>118.42</v>
      </c>
      <c r="D72" s="1">
        <f>RTD("cqg.rtd", ,"ContractData",A72, "NetLastTrade",, "T")</f>
        <v>0</v>
      </c>
      <c r="E72" s="3" t="str">
        <f>IFERROR(RTD("cqg.rtd", ,"ContractData",A72, "PerCentNetLastTrade",, "T")/100,"")</f>
        <v/>
      </c>
      <c r="F72" s="3" t="str">
        <v/>
      </c>
      <c r="G72" s="1" t="str">
        <f>RTD("cqg.rtd", ,"ContractData",A72, "Open",, "T")</f>
        <v/>
      </c>
      <c r="H72" s="1" t="str">
        <f>RTD("cqg.rtd", ,"ContractData",A72, "High",, "T")</f>
        <v/>
      </c>
      <c r="I72" s="1" t="str">
        <f>RTD("cqg.rtd", ,"ContractData",A72, "Low",, "T")</f>
        <v/>
      </c>
      <c r="J72" s="3" t="str">
        <f>IFERROR(RTD("cqg.rtd",,"StudyData",A72, "PCB","BaseType=Index,Index=1", "Close", "W","0","all",,,,"T")/100,"")</f>
        <v/>
      </c>
      <c r="K72" s="3">
        <f>IFERROR(RTD("cqg.rtd",,"StudyData",A72, "PCB","BaseType=Index,Index=1", "Close", "M","0","all",,,,"T")/100,"")</f>
        <v>-0.17327562133482272</v>
      </c>
      <c r="L72" s="3">
        <f>IFERROR(RTD("cqg.rtd",,"StudyData",A72, "PCB","BaseType=Index,Index=1", "Close", "Q","0","all",,,,"T")/100,"")</f>
        <v>6.3737571173621147E-3</v>
      </c>
      <c r="M72" s="3">
        <f>IFERROR(RTD("cqg.rtd",,"StudyData",A72, "PCB","BaseType=Index,Index=1", "Close", "A","0","all",,,,"T")/100,"")</f>
        <v>-0.23173738160114191</v>
      </c>
      <c r="N72" s="5">
        <f>RTD("cqg.rtd", ,"ContractData",A72, "T_CVol",, "T")</f>
        <v>6393.342396</v>
      </c>
      <c r="O72" s="4">
        <f xml:space="preserve"> IFERROR(N72/RTD("cqg.rtd",,"StudyData", $A72, "MA", "InputChoice=Vol,MAType=Sim,Period=21", "MA","D","-1","all",,,,"T"),"")</f>
        <v>1.7292113022063069E-3</v>
      </c>
      <c r="P72" s="6">
        <f>IFERROR(D72/RTD("cqg.rtd",,"StudyData","ATR("&amp;A72&amp;",MAType:=Sim,Period:=21)","Bar",, "Close", "D",,,,,,"T"),"")</f>
        <v>0</v>
      </c>
      <c r="Q72" s="7">
        <f xml:space="preserve"> RTD("cqg.rtd",,"StudyData", $A72, "MA", "InputChoice=Close,MAType=Sim,Period=21", "MA","D",,"all",,,,"T")</f>
        <v>128.6880952381</v>
      </c>
      <c r="R72" s="1">
        <f xml:space="preserve"> RTD("cqg.rtd",,"StudyData",$A72, "StdDev", "InputChoice=Close,Period1=21", "STDDEV","D",,"all",,,,"T")</f>
        <v>7.6192673183000004</v>
      </c>
      <c r="S72" s="1">
        <f t="shared" si="1"/>
        <v>-1.3476486398420531</v>
      </c>
    </row>
    <row r="73" spans="1:19" x14ac:dyDescent="0.3">
      <c r="A73" t="s">
        <v>89</v>
      </c>
      <c r="B73" t="str">
        <f>PROPER(RTD("cqg.rtd", ,"ContractData",A73, "LongDescription",, "T"))</f>
        <v>Bxp, Inc.</v>
      </c>
      <c r="C73" s="1">
        <f>RTD("cqg.rtd", ,"ContractData",A73, "LastTrade",, "T")</f>
        <v>63.4</v>
      </c>
      <c r="D73" s="1">
        <f>RTD("cqg.rtd", ,"ContractData",A73, "NetLastTrade",, "T")</f>
        <v>0</v>
      </c>
      <c r="E73" s="3" t="str">
        <f>IFERROR(RTD("cqg.rtd", ,"ContractData",A73, "PerCentNetLastTrade",, "T")/100,"")</f>
        <v/>
      </c>
      <c r="F73" s="3" t="str">
        <v/>
      </c>
      <c r="G73" s="1" t="str">
        <f>RTD("cqg.rtd", ,"ContractData",A73, "Open",, "T")</f>
        <v/>
      </c>
      <c r="H73" s="1" t="str">
        <f>RTD("cqg.rtd", ,"ContractData",A73, "High",, "T")</f>
        <v/>
      </c>
      <c r="I73" s="1" t="str">
        <f>RTD("cqg.rtd", ,"ContractData",A73, "Low",, "T")</f>
        <v/>
      </c>
      <c r="J73" s="3" t="str">
        <f>IFERROR(RTD("cqg.rtd",,"StudyData",A73, "PCB","BaseType=Index,Index=1", "Close", "W","0","all",,,,"T")/100,"")</f>
        <v/>
      </c>
      <c r="K73" s="3">
        <f>IFERROR(RTD("cqg.rtd",,"StudyData",A73, "PCB","BaseType=Index,Index=1", "Close", "M","0","all",,,,"T")/100,"")</f>
        <v>-6.7509927930577973E-2</v>
      </c>
      <c r="L73" s="3">
        <f>IFERROR(RTD("cqg.rtd",,"StudyData",A73, "PCB","BaseType=Index,Index=1", "Close", "Q","0","all",,,,"T")/100,"")</f>
        <v>-4.3884783592218417E-2</v>
      </c>
      <c r="M73" s="3">
        <f>IFERROR(RTD("cqg.rtd",,"StudyData",A73, "PCB","BaseType=Index,Index=1", "Close", "A","0","all",,,,"T")/100,"")</f>
        <v>-6.0462359217546009E-2</v>
      </c>
      <c r="N73" s="5">
        <f>RTD("cqg.rtd", ,"ContractData",A73, "T_CVol",, "T")</f>
        <v>20</v>
      </c>
      <c r="O73" s="4">
        <f xml:space="preserve"> IFERROR(N73/RTD("cqg.rtd",,"StudyData", $A73, "MA", "InputChoice=Vol,MAType=Sim,Period=21", "MA","D","-1","all",,,,"T"),"")</f>
        <v>1.4608885774185443E-5</v>
      </c>
      <c r="P73" s="6">
        <f>IFERROR(D73/RTD("cqg.rtd",,"StudyData","ATR("&amp;A73&amp;",MAType:=Sim,Period:=21)","Bar",, "Close", "D",,,,,,"T"),"")</f>
        <v>0</v>
      </c>
      <c r="Q73" s="7">
        <f xml:space="preserve"> RTD("cqg.rtd",,"StudyData", $A73, "MA", "InputChoice=Close,MAType=Sim,Period=21", "MA","D",,"all",,,,"T")</f>
        <v>65.009047619</v>
      </c>
      <c r="R73" s="1">
        <f xml:space="preserve"> RTD("cqg.rtd",,"StudyData",$A73, "StdDev", "InputChoice=Close,Period1=21", "STDDEV","D",,"all",,,,"T")</f>
        <v>2.0058246249999998</v>
      </c>
      <c r="S73" s="1">
        <f t="shared" si="1"/>
        <v>-0.80218758855849726</v>
      </c>
    </row>
    <row r="74" spans="1:19" x14ac:dyDescent="0.3">
      <c r="A74" t="s">
        <v>90</v>
      </c>
      <c r="B74" t="str">
        <f>PROPER(RTD("cqg.rtd", ,"ContractData",A74, "LongDescription",, "T"))</f>
        <v>Citigroup Inc</v>
      </c>
      <c r="C74" s="1">
        <f>RTD("cqg.rtd", ,"ContractData",A74, "LastTrade",, "T")</f>
        <v>134.28</v>
      </c>
      <c r="D74" s="1">
        <f>RTD("cqg.rtd", ,"ContractData",A74, "NetLastTrade",, "T")</f>
        <v>0</v>
      </c>
      <c r="E74" s="3" t="str">
        <f>IFERROR(RTD("cqg.rtd", ,"ContractData",A74, "PerCentNetLastTrade",, "T")/100,"")</f>
        <v/>
      </c>
      <c r="F74" s="3" t="str">
        <v/>
      </c>
      <c r="G74" s="1" t="str">
        <f>RTD("cqg.rtd", ,"ContractData",A74, "Open",, "T")</f>
        <v/>
      </c>
      <c r="H74" s="1" t="str">
        <f>RTD("cqg.rtd", ,"ContractData",A74, "High",, "T")</f>
        <v/>
      </c>
      <c r="I74" s="1" t="str">
        <f>RTD("cqg.rtd", ,"ContractData",A74, "Low",, "T")</f>
        <v/>
      </c>
      <c r="J74" s="3" t="str">
        <f>IFERROR(RTD("cqg.rtd",,"StudyData",A74, "PCB","BaseType=Index,Index=1", "Close", "W","0","all",,,,"T")/100,"")</f>
        <v/>
      </c>
      <c r="K74" s="3">
        <f>IFERROR(RTD("cqg.rtd",,"StudyData",A74, "PCB","BaseType=Index,Index=1", "Close", "M","0","all",,,,"T")/100,"")</f>
        <v>2.0209694575292484E-2</v>
      </c>
      <c r="L74" s="3">
        <f>IFERROR(RTD("cqg.rtd",,"StudyData",A74, "PCB","BaseType=Index,Index=1", "Close", "Q","0","all",,,,"T")/100,"")</f>
        <v>-4.0583023721063212E-2</v>
      </c>
      <c r="M74" s="3">
        <f>IFERROR(RTD("cqg.rtd",,"StudyData",A74, "PCB","BaseType=Index,Index=1", "Close", "A","0","all",,,,"T")/100,"")</f>
        <v>0.15074128031536552</v>
      </c>
      <c r="N74" s="5">
        <f>RTD("cqg.rtd", ,"ContractData",A74, "T_CVol",, "T")</f>
        <v>12553.861062</v>
      </c>
      <c r="O74" s="4">
        <f xml:space="preserve"> IFERROR(N74/RTD("cqg.rtd",,"StudyData", $A74, "MA", "InputChoice=Vol,MAType=Sim,Period=21", "MA","D","-1","all",,,,"T"),"")</f>
        <v>1.2759328041995882E-3</v>
      </c>
      <c r="P74" s="6">
        <f>IFERROR(D74/RTD("cqg.rtd",,"StudyData","ATR("&amp;A74&amp;",MAType:=Sim,Period:=21)","Bar",, "Close", "D",,,,,,"T"),"")</f>
        <v>0</v>
      </c>
      <c r="Q74" s="7">
        <f xml:space="preserve"> RTD("cqg.rtd",,"StudyData", $A74, "MA", "InputChoice=Close,MAType=Sim,Period=21", "MA","D",,"all",,,,"T")</f>
        <v>134.71428571429999</v>
      </c>
      <c r="R74" s="1">
        <f xml:space="preserve"> RTD("cqg.rtd",,"StudyData",$A74, "StdDev", "InputChoice=Close,Period1=21", "STDDEV","D",,"all",,,,"T")</f>
        <v>2.4254318642000001</v>
      </c>
      <c r="S74" s="1">
        <f t="shared" si="1"/>
        <v>-0.17905500488806061</v>
      </c>
    </row>
    <row r="75" spans="1:19" x14ac:dyDescent="0.3">
      <c r="A75" t="s">
        <v>91</v>
      </c>
      <c r="B75" t="str">
        <f>PROPER(RTD("cqg.rtd", ,"ContractData",A75, "LongDescription",, "T"))</f>
        <v>Cardinal Health Inc</v>
      </c>
      <c r="C75" s="1">
        <f>RTD("cqg.rtd", ,"ContractData",A75, "LastTrade",, "T")</f>
        <v>220.22</v>
      </c>
      <c r="D75" s="1">
        <f>RTD("cqg.rtd", ,"ContractData",A75, "NetLastTrade",, "T")</f>
        <v>0</v>
      </c>
      <c r="E75" s="3" t="str">
        <f>IFERROR(RTD("cqg.rtd", ,"ContractData",A75, "PerCentNetLastTrade",, "T")/100,"")</f>
        <v/>
      </c>
      <c r="F75" s="3" t="str">
        <v/>
      </c>
      <c r="G75" s="1" t="str">
        <f>RTD("cqg.rtd", ,"ContractData",A75, "Open",, "T")</f>
        <v/>
      </c>
      <c r="H75" s="1" t="str">
        <f>RTD("cqg.rtd", ,"ContractData",A75, "High",, "T")</f>
        <v/>
      </c>
      <c r="I75" s="1" t="str">
        <f>RTD("cqg.rtd", ,"ContractData",A75, "Low",, "T")</f>
        <v/>
      </c>
      <c r="J75" s="3" t="str">
        <f>IFERROR(RTD("cqg.rtd",,"StudyData",A75, "PCB","BaseType=Index,Index=1", "Close", "W","0","all",,,,"T")/100,"")</f>
        <v/>
      </c>
      <c r="K75" s="3">
        <f>IFERROR(RTD("cqg.rtd",,"StudyData",A75, "PCB","BaseType=Index,Index=1", "Close", "M","0","all",,,,"T")/100,"")</f>
        <v>-6.1375841786718975E-2</v>
      </c>
      <c r="L75" s="3">
        <f>IFERROR(RTD("cqg.rtd",,"StudyData",A75, "PCB","BaseType=Index,Index=1", "Close", "Q","0","all",,,,"T")/100,"")</f>
        <v>-7.2992086209799648E-2</v>
      </c>
      <c r="M75" s="3">
        <f>IFERROR(RTD("cqg.rtd",,"StudyData",A75, "PCB","BaseType=Index,Index=1", "Close", "A","0","all",,,,"T")/100,"")</f>
        <v>7.16301703163017E-2</v>
      </c>
      <c r="N75" s="5">
        <f>RTD("cqg.rtd", ,"ContractData",A75, "T_CVol",, "T")</f>
        <v>362.99069900000001</v>
      </c>
      <c r="O75" s="4">
        <f xml:space="preserve"> IFERROR(N75/RTD("cqg.rtd",,"StudyData", $A75, "MA", "InputChoice=Vol,MAType=Sim,Period=21", "MA","D","-1","all",,,,"T"),"")</f>
        <v>2.0372053956365754E-4</v>
      </c>
      <c r="P75" s="6">
        <f>IFERROR(D75/RTD("cqg.rtd",,"StudyData","ATR("&amp;A75&amp;",MAType:=Sim,Period:=21)","Bar",, "Close", "D",,,,,,"T"),"")</f>
        <v>0</v>
      </c>
      <c r="Q75" s="7">
        <f xml:space="preserve"> RTD("cqg.rtd",,"StudyData", $A75, "MA", "InputChoice=Close,MAType=Sim,Period=21", "MA","D",,"all",,,,"T")</f>
        <v>232.60952380949999</v>
      </c>
      <c r="R75" s="1">
        <f xml:space="preserve"> RTD("cqg.rtd",,"StudyData",$A75, "StdDev", "InputChoice=Close,Period1=21", "STDDEV","D",,"all",,,,"T")</f>
        <v>8.7575325271000004</v>
      </c>
      <c r="S75" s="1">
        <f t="shared" si="1"/>
        <v>-1.4147276954051693</v>
      </c>
    </row>
    <row r="76" spans="1:19" x14ac:dyDescent="0.3">
      <c r="A76" t="s">
        <v>92</v>
      </c>
      <c r="B76" t="str">
        <f>PROPER(RTD("cqg.rtd", ,"ContractData",A76, "LongDescription",, "T"))</f>
        <v>Carrier Global Corporation</v>
      </c>
      <c r="C76" s="1">
        <f>RTD("cqg.rtd", ,"ContractData",A76, "LastTrade",, "T")</f>
        <v>56.370000000000005</v>
      </c>
      <c r="D76" s="1">
        <f>RTD("cqg.rtd", ,"ContractData",A76, "NetLastTrade",, "T")</f>
        <v>0</v>
      </c>
      <c r="E76" s="3" t="str">
        <f>IFERROR(RTD("cqg.rtd", ,"ContractData",A76, "PerCentNetLastTrade",, "T")/100,"")</f>
        <v/>
      </c>
      <c r="F76" s="3" t="str">
        <v/>
      </c>
      <c r="G76" s="1" t="str">
        <f>RTD("cqg.rtd", ,"ContractData",A76, "Open",, "T")</f>
        <v/>
      </c>
      <c r="H76" s="1" t="str">
        <f>RTD("cqg.rtd", ,"ContractData",A76, "High",, "T")</f>
        <v/>
      </c>
      <c r="I76" s="1" t="str">
        <f>RTD("cqg.rtd", ,"ContractData",A76, "Low",, "T")</f>
        <v/>
      </c>
      <c r="J76" s="3" t="str">
        <f>IFERROR(RTD("cqg.rtd",,"StudyData",A76, "PCB","BaseType=Index,Index=1", "Close", "W","0","all",,,,"T")/100,"")</f>
        <v/>
      </c>
      <c r="K76" s="3">
        <f>IFERROR(RTD("cqg.rtd",,"StudyData",A76, "PCB","BaseType=Index,Index=1", "Close", "M","0","all",,,,"T")/100,"")</f>
        <v>-3.1776021985571869E-2</v>
      </c>
      <c r="L76" s="3">
        <f>IFERROR(RTD("cqg.rtd",,"StudyData",A76, "PCB","BaseType=Index,Index=1", "Close", "Q","0","all",,,,"T")/100,"")</f>
        <v>-0.23149284253578739</v>
      </c>
      <c r="M76" s="3">
        <f>IFERROR(RTD("cqg.rtd",,"StudyData",A76, "PCB","BaseType=Index,Index=1", "Close", "A","0","all",,,,"T")/100,"")</f>
        <v>6.6805450416351261E-2</v>
      </c>
      <c r="N76" s="5">
        <f>RTD("cqg.rtd", ,"ContractData",A76, "T_CVol",, "T")</f>
        <v>1379.789573</v>
      </c>
      <c r="O76" s="4">
        <f xml:space="preserve"> IFERROR(N76/RTD("cqg.rtd",,"StudyData", $A76, "MA", "InputChoice=Vol,MAType=Sim,Period=21", "MA","D","-1","all",,,,"T"),"")</f>
        <v>1.9860017347187288E-4</v>
      </c>
      <c r="P76" s="6">
        <f>IFERROR(D76/RTD("cqg.rtd",,"StudyData","ATR("&amp;A76&amp;",MAType:=Sim,Period:=21)","Bar",, "Close", "D",,,,,,"T"),"")</f>
        <v>0</v>
      </c>
      <c r="Q76" s="7">
        <f xml:space="preserve"> RTD("cqg.rtd",,"StudyData", $A76, "MA", "InputChoice=Close,MAType=Sim,Period=21", "MA","D",,"all",,,,"T")</f>
        <v>56.652857142899997</v>
      </c>
      <c r="R76" s="1">
        <f xml:space="preserve"> RTD("cqg.rtd",,"StudyData",$A76, "StdDev", "InputChoice=Close,Period1=21", "STDDEV","D",,"all",,,,"T")</f>
        <v>1.7431912248000001</v>
      </c>
      <c r="S76" s="1">
        <f t="shared" si="1"/>
        <v>-0.16226397820035204</v>
      </c>
    </row>
    <row r="77" spans="1:19" x14ac:dyDescent="0.3">
      <c r="A77" t="s">
        <v>93</v>
      </c>
      <c r="B77" t="str">
        <f>PROPER(RTD("cqg.rtd", ,"ContractData",A77, "LongDescription",, "T"))</f>
        <v>Casey'S General Stor</v>
      </c>
      <c r="C77" s="1">
        <f>RTD("cqg.rtd", ,"ContractData",A77, "LastTrade",, "T")</f>
        <v>598.46</v>
      </c>
      <c r="D77" s="1">
        <f>RTD("cqg.rtd", ,"ContractData",A77, "NetLastTrade",, "T")</f>
        <v>0</v>
      </c>
      <c r="E77" s="3" t="str">
        <f>IFERROR(RTD("cqg.rtd", ,"ContractData",A77, "PerCentNetLastTrade",, "T")/100,"")</f>
        <v/>
      </c>
      <c r="F77" s="3" t="str">
        <v/>
      </c>
      <c r="G77" s="1" t="str">
        <f>RTD("cqg.rtd", ,"ContractData",A77, "Open",, "T")</f>
        <v/>
      </c>
      <c r="H77" s="1" t="str">
        <f>RTD("cqg.rtd", ,"ContractData",A77, "High",, "T")</f>
        <v/>
      </c>
      <c r="I77" s="1" t="str">
        <f>RTD("cqg.rtd", ,"ContractData",A77, "Low",, "T")</f>
        <v/>
      </c>
      <c r="J77" s="3" t="str">
        <f>IFERROR(RTD("cqg.rtd",,"StudyData",A77, "PCB","BaseType=Index,Index=1", "Close", "W","0","all",,,,"T")/100,"")</f>
        <v/>
      </c>
      <c r="K77" s="3">
        <f>IFERROR(RTD("cqg.rtd",,"StudyData",A77, "PCB","BaseType=Index,Index=1", "Close", "M","0","all",,,,"T")/100,"")</f>
        <v>-0.20439770808683744</v>
      </c>
      <c r="L77" s="3">
        <f>IFERROR(RTD("cqg.rtd",,"StudyData",A77, "PCB","BaseType=Index,Index=1", "Close", "Q","0","all",,,,"T")/100,"")</f>
        <v>-0.24702122573258337</v>
      </c>
      <c r="M77" s="3">
        <f>IFERROR(RTD("cqg.rtd",,"StudyData",A77, "PCB","BaseType=Index,Index=1", "Close", "A","0","all",,,,"T")/100,"")</f>
        <v>8.2773968265455661E-2</v>
      </c>
      <c r="N77" s="5">
        <f>RTD("cqg.rtd", ,"ContractData",A77, "T_CVol",, "T")</f>
        <v>1455.519</v>
      </c>
      <c r="O77" s="4">
        <f xml:space="preserve"> IFERROR(N77/RTD("cqg.rtd",,"StudyData", $A77, "MA", "InputChoice=Vol,MAType=Sim,Period=21", "MA","D","-1","all",,,,"T"),"")</f>
        <v>1.958027299847633E-3</v>
      </c>
      <c r="P77" s="6">
        <f>IFERROR(D77/RTD("cqg.rtd",,"StudyData","ATR("&amp;A77&amp;",MAType:=Sim,Period:=21)","Bar",, "Close", "D",,,,,,"T"),"")</f>
        <v>0</v>
      </c>
      <c r="Q77" s="7">
        <f xml:space="preserve"> RTD("cqg.rtd",,"StudyData", $A77, "MA", "InputChoice=Close,MAType=Sim,Period=21", "MA","D",,"all",,,,"T")</f>
        <v>653.05952380949998</v>
      </c>
      <c r="R77" s="1">
        <f xml:space="preserve"> RTD("cqg.rtd",,"StudyData",$A77, "StdDev", "InputChoice=Close,Period1=21", "STDDEV","D",,"all",,,,"T")</f>
        <v>72.396472452599994</v>
      </c>
      <c r="S77" s="1">
        <f t="shared" si="1"/>
        <v>-0.7541738148256848</v>
      </c>
    </row>
    <row r="78" spans="1:19" x14ac:dyDescent="0.3">
      <c r="A78" t="s">
        <v>94</v>
      </c>
      <c r="B78" t="str">
        <f>PROPER(RTD("cqg.rtd", ,"ContractData",A78, "LongDescription",, "T"))</f>
        <v>Caterpillar Inc</v>
      </c>
      <c r="C78" s="1">
        <f>RTD("cqg.rtd", ,"ContractData",A78, "LastTrade",, "T")</f>
        <v>821.58</v>
      </c>
      <c r="D78" s="1">
        <f>RTD("cqg.rtd", ,"ContractData",A78, "NetLastTrade",, "T")</f>
        <v>0</v>
      </c>
      <c r="E78" s="3" t="str">
        <f>IFERROR(RTD("cqg.rtd", ,"ContractData",A78, "PerCentNetLastTrade",, "T")/100,"")</f>
        <v/>
      </c>
      <c r="F78" s="3" t="str">
        <v/>
      </c>
      <c r="G78" s="1" t="str">
        <f>RTD("cqg.rtd", ,"ContractData",A78, "Open",, "T")</f>
        <v/>
      </c>
      <c r="H78" s="1" t="str">
        <f>RTD("cqg.rtd", ,"ContractData",A78, "High",, "T")</f>
        <v/>
      </c>
      <c r="I78" s="1" t="str">
        <f>RTD("cqg.rtd", ,"ContractData",A78, "Low",, "T")</f>
        <v/>
      </c>
      <c r="J78" s="3" t="str">
        <f>IFERROR(RTD("cqg.rtd",,"StudyData",A78, "PCB","BaseType=Index,Index=1", "Close", "W","0","all",,,,"T")/100,"")</f>
        <v/>
      </c>
      <c r="K78" s="3">
        <f>IFERROR(RTD("cqg.rtd",,"StudyData",A78, "PCB","BaseType=Index,Index=1", "Close", "M","0","all",,,,"T")/100,"")</f>
        <v>3.02331122173875E-2</v>
      </c>
      <c r="L78" s="3">
        <f>IFERROR(RTD("cqg.rtd",,"StudyData",A78, "PCB","BaseType=Index,Index=1", "Close", "Q","0","all",,,,"T")/100,"")</f>
        <v>-0.22849093811625509</v>
      </c>
      <c r="M78" s="3">
        <f>IFERROR(RTD("cqg.rtd",,"StudyData",A78, "PCB","BaseType=Index,Index=1", "Close", "A","0","all",,,,"T")/100,"")</f>
        <v>0.43414736327613601</v>
      </c>
      <c r="N78" s="5">
        <f>RTD("cqg.rtd", ,"ContractData",A78, "T_CVol",, "T")</f>
        <v>8391.4948860000004</v>
      </c>
      <c r="O78" s="4">
        <f xml:space="preserve"> IFERROR(N78/RTD("cqg.rtd",,"StudyData", $A78, "MA", "InputChoice=Vol,MAType=Sim,Period=21", "MA","D","-1","all",,,,"T"),"")</f>
        <v>3.5174594468890237E-3</v>
      </c>
      <c r="P78" s="6">
        <f>IFERROR(D78/RTD("cqg.rtd",,"StudyData","ATR("&amp;A78&amp;",MAType:=Sim,Period:=21)","Bar",, "Close", "D",,,,,,"T"),"")</f>
        <v>0</v>
      </c>
      <c r="Q78" s="7">
        <f xml:space="preserve"> RTD("cqg.rtd",,"StudyData", $A78, "MA", "InputChoice=Close,MAType=Sim,Period=21", "MA","D",,"all",,,,"T")</f>
        <v>804.17190476190001</v>
      </c>
      <c r="R78" s="1">
        <f xml:space="preserve"> RTD("cqg.rtd",,"StudyData",$A78, "StdDev", "InputChoice=Close,Period1=21", "STDDEV","D",,"all",,,,"T")</f>
        <v>13.4425757945</v>
      </c>
      <c r="S78" s="1">
        <f t="shared" si="1"/>
        <v>1.2949969934499097</v>
      </c>
    </row>
    <row r="79" spans="1:19" x14ac:dyDescent="0.3">
      <c r="A79" t="s">
        <v>95</v>
      </c>
      <c r="B79" t="str">
        <f>PROPER(RTD("cqg.rtd", ,"ContractData",A79, "LongDescription",, "T"))</f>
        <v>Chubb Limited</v>
      </c>
      <c r="C79" s="1">
        <f>RTD("cqg.rtd", ,"ContractData",A79, "LastTrade",, "T")</f>
        <v>333.37</v>
      </c>
      <c r="D79" s="1">
        <f>RTD("cqg.rtd", ,"ContractData",A79, "NetLastTrade",, "T")</f>
        <v>0</v>
      </c>
      <c r="E79" s="3" t="str">
        <f>IFERROR(RTD("cqg.rtd", ,"ContractData",A79, "PerCentNetLastTrade",, "T")/100,"")</f>
        <v/>
      </c>
      <c r="F79" s="3" t="str">
        <v/>
      </c>
      <c r="G79" s="1" t="str">
        <f>RTD("cqg.rtd", ,"ContractData",A79, "Open",, "T")</f>
        <v/>
      </c>
      <c r="H79" s="1" t="str">
        <f>RTD("cqg.rtd", ,"ContractData",A79, "High",, "T")</f>
        <v/>
      </c>
      <c r="I79" s="1" t="str">
        <f>RTD("cqg.rtd", ,"ContractData",A79, "Low",, "T")</f>
        <v/>
      </c>
      <c r="J79" s="3" t="str">
        <f>IFERROR(RTD("cqg.rtd",,"StudyData",A79, "PCB","BaseType=Index,Index=1", "Close", "W","0","all",,,,"T")/100,"")</f>
        <v/>
      </c>
      <c r="K79" s="3">
        <f>IFERROR(RTD("cqg.rtd",,"StudyData",A79, "PCB","BaseType=Index,Index=1", "Close", "M","0","all",,,,"T")/100,"")</f>
        <v>-1.5445953927938622E-2</v>
      </c>
      <c r="L79" s="3">
        <f>IFERROR(RTD("cqg.rtd",,"StudyData",A79, "PCB","BaseType=Index,Index=1", "Close", "Q","0","all",,,,"T")/100,"")</f>
        <v>-2.1629394846510549E-2</v>
      </c>
      <c r="M79" s="3">
        <f>IFERROR(RTD("cqg.rtd",,"StudyData",A79, "PCB","BaseType=Index,Index=1", "Close", "A","0","all",,,,"T")/100,"")</f>
        <v>6.8082788671023964E-2</v>
      </c>
      <c r="N79" s="5">
        <f>RTD("cqg.rtd", ,"ContractData",A79, "T_CVol",, "T")</f>
        <v>351.67949299999998</v>
      </c>
      <c r="O79" s="4">
        <f xml:space="preserve"> IFERROR(N79/RTD("cqg.rtd",,"StudyData", $A79, "MA", "InputChoice=Vol,MAType=Sim,Period=21", "MA","D","-1","all",,,,"T"),"")</f>
        <v>2.195134379582915E-4</v>
      </c>
      <c r="P79" s="6">
        <f>IFERROR(D79/RTD("cqg.rtd",,"StudyData","ATR("&amp;A79&amp;",MAType:=Sim,Period:=21)","Bar",, "Close", "D",,,,,,"T"),"")</f>
        <v>0</v>
      </c>
      <c r="Q79" s="7">
        <f xml:space="preserve"> RTD("cqg.rtd",,"StudyData", $A79, "MA", "InputChoice=Close,MAType=Sim,Period=21", "MA","D",,"all",,,,"T")</f>
        <v>338.82380952379998</v>
      </c>
      <c r="R79" s="1">
        <f xml:space="preserve"> RTD("cqg.rtd",,"StudyData",$A79, "StdDev", "InputChoice=Close,Period1=21", "STDDEV","D",,"all",,,,"T")</f>
        <v>3.4040668621000001</v>
      </c>
      <c r="S79" s="1">
        <f t="shared" si="1"/>
        <v>-1.6021452411882033</v>
      </c>
    </row>
    <row r="80" spans="1:19" x14ac:dyDescent="0.3">
      <c r="A80" t="s">
        <v>96</v>
      </c>
      <c r="B80" t="str">
        <f>PROPER(RTD("cqg.rtd", ,"ContractData",A80, "LongDescription",, "T"))</f>
        <v>Cboe Global Markets, Inc.</v>
      </c>
      <c r="C80" s="1">
        <f>RTD("cqg.rtd", ,"ContractData",A80, "LastTrade",, "T")</f>
        <v>258.03000000000003</v>
      </c>
      <c r="D80" s="1">
        <f>RTD("cqg.rtd", ,"ContractData",A80, "NetLastTrade",, "T")</f>
        <v>0</v>
      </c>
      <c r="E80" s="3" t="str">
        <f>IFERROR(RTD("cqg.rtd", ,"ContractData",A80, "PerCentNetLastTrade",, "T")/100,"")</f>
        <v/>
      </c>
      <c r="F80" s="3" t="str">
        <v/>
      </c>
      <c r="G80" s="1" t="str">
        <f>RTD("cqg.rtd", ,"ContractData",A80, "Open",, "T")</f>
        <v/>
      </c>
      <c r="H80" s="1" t="str">
        <f>RTD("cqg.rtd", ,"ContractData",A80, "High",, "T")</f>
        <v/>
      </c>
      <c r="I80" s="1" t="str">
        <f>RTD("cqg.rtd", ,"ContractData",A80, "Low",, "T")</f>
        <v/>
      </c>
      <c r="J80" s="3" t="str">
        <f>IFERROR(RTD("cqg.rtd",,"StudyData",A80, "PCB","BaseType=Index,Index=1", "Close", "W","0","all",,,,"T")/100,"")</f>
        <v/>
      </c>
      <c r="K80" s="3">
        <f>IFERROR(RTD("cqg.rtd",,"StudyData",A80, "PCB","BaseType=Index,Index=1", "Close", "M","0","all",,,,"T")/100,"")</f>
        <v>-0.14047301798800785</v>
      </c>
      <c r="L80" s="3">
        <f>IFERROR(RTD("cqg.rtd",,"StudyData",A80, "PCB","BaseType=Index,Index=1", "Close", "Q","0","all",,,,"T")/100,"")</f>
        <v>6.3295833848436192E-2</v>
      </c>
      <c r="M80" s="3">
        <f>IFERROR(RTD("cqg.rtd",,"StudyData",A80, "PCB","BaseType=Index,Index=1", "Close", "A","0","all",,,,"T")/100,"")</f>
        <v>2.8007968127490158E-2</v>
      </c>
      <c r="N80" s="5">
        <f>RTD("cqg.rtd", ,"ContractData",A80, "T_CVol",, "T")</f>
        <v>212.999427</v>
      </c>
      <c r="O80" s="4">
        <f xml:space="preserve"> IFERROR(N80/RTD("cqg.rtd",,"StudyData", $A80, "MA", "InputChoice=Vol,MAType=Sim,Period=21", "MA","D","-1","all",,,,"T"),"")</f>
        <v>2.0654416409462089E-4</v>
      </c>
      <c r="P80" s="6">
        <f>IFERROR(D80/RTD("cqg.rtd",,"StudyData","ATR("&amp;A80&amp;",MAType:=Sim,Period:=21)","Bar",, "Close", "D",,,,,,"T"),"")</f>
        <v>0</v>
      </c>
      <c r="Q80" s="7">
        <f xml:space="preserve"> RTD("cqg.rtd",,"StudyData", $A80, "MA", "InputChoice=Close,MAType=Sim,Period=21", "MA","D",,"all",,,,"T")</f>
        <v>281.84095238100002</v>
      </c>
      <c r="R80" s="1">
        <f xml:space="preserve"> RTD("cqg.rtd",,"StudyData",$A80, "StdDev", "InputChoice=Close,Period1=21", "STDDEV","D",,"all",,,,"T")</f>
        <v>15.743005069500001</v>
      </c>
      <c r="S80" s="1">
        <f t="shared" si="1"/>
        <v>-1.5124782260999572</v>
      </c>
    </row>
    <row r="81" spans="1:19" x14ac:dyDescent="0.3">
      <c r="A81" t="s">
        <v>97</v>
      </c>
      <c r="B81" t="str">
        <f>PROPER(RTD("cqg.rtd", ,"ContractData",A81, "LongDescription",, "T"))</f>
        <v>Cbre Group, Inc.</v>
      </c>
      <c r="C81" s="1">
        <f>RTD("cqg.rtd", ,"ContractData",A81, "LastTrade",, "T")</f>
        <v>134.55000000000001</v>
      </c>
      <c r="D81" s="1">
        <f>RTD("cqg.rtd", ,"ContractData",A81, "NetLastTrade",, "T")</f>
        <v>0</v>
      </c>
      <c r="E81" s="3" t="str">
        <f>IFERROR(RTD("cqg.rtd", ,"ContractData",A81, "PerCentNetLastTrade",, "T")/100,"")</f>
        <v/>
      </c>
      <c r="F81" s="3" t="str">
        <v/>
      </c>
      <c r="G81" s="1" t="str">
        <f>RTD("cqg.rtd", ,"ContractData",A81, "Open",, "T")</f>
        <v/>
      </c>
      <c r="H81" s="1" t="str">
        <f>RTD("cqg.rtd", ,"ContractData",A81, "High",, "T")</f>
        <v/>
      </c>
      <c r="I81" s="1" t="str">
        <f>RTD("cqg.rtd", ,"ContractData",A81, "Low",, "T")</f>
        <v/>
      </c>
      <c r="J81" s="3" t="str">
        <f>IFERROR(RTD("cqg.rtd",,"StudyData",A81, "PCB","BaseType=Index,Index=1", "Close", "W","0","all",,,,"T")/100,"")</f>
        <v/>
      </c>
      <c r="K81" s="3">
        <f>IFERROR(RTD("cqg.rtd",,"StudyData",A81, "PCB","BaseType=Index,Index=1", "Close", "M","0","all",,,,"T")/100,"")</f>
        <v>-7.7223784376928825E-2</v>
      </c>
      <c r="L81" s="3">
        <f>IFERROR(RTD("cqg.rtd",,"StudyData",A81, "PCB","BaseType=Index,Index=1", "Close", "Q","0","all",,,,"T")/100,"")</f>
        <v>-1.0394238622019924E-3</v>
      </c>
      <c r="M81" s="3">
        <f>IFERROR(RTD("cqg.rtd",,"StudyData",A81, "PCB","BaseType=Index,Index=1", "Close", "A","0","all",,,,"T")/100,"")</f>
        <v>-0.16319422849679696</v>
      </c>
      <c r="N81" s="5">
        <f>RTD("cqg.rtd", ,"ContractData",A81, "T_CVol",, "T")</f>
        <v>51.400100000000002</v>
      </c>
      <c r="O81" s="4">
        <f xml:space="preserve"> IFERROR(N81/RTD("cqg.rtd",,"StudyData", $A81, "MA", "InputChoice=Vol,MAType=Sim,Period=21", "MA","D","-1","all",,,,"T"),"")</f>
        <v>2.6584202439696518E-5</v>
      </c>
      <c r="P81" s="6">
        <f>IFERROR(D81/RTD("cqg.rtd",,"StudyData","ATR("&amp;A81&amp;",MAType:=Sim,Period:=21)","Bar",, "Close", "D",,,,,,"T"),"")</f>
        <v>0</v>
      </c>
      <c r="Q81" s="7">
        <f xml:space="preserve"> RTD("cqg.rtd",,"StudyData", $A81, "MA", "InputChoice=Close,MAType=Sim,Period=21", "MA","D",,"all",,,,"T")</f>
        <v>141.18428571429999</v>
      </c>
      <c r="R81" s="1">
        <f xml:space="preserve"> RTD("cqg.rtd",,"StudyData",$A81, "StdDev", "InputChoice=Close,Period1=21", "STDDEV","D",,"all",,,,"T")</f>
        <v>4.3225847332000003</v>
      </c>
      <c r="S81" s="1">
        <f t="shared" si="1"/>
        <v>-1.5347959898494876</v>
      </c>
    </row>
    <row r="82" spans="1:19" x14ac:dyDescent="0.3">
      <c r="A82" t="s">
        <v>98</v>
      </c>
      <c r="B82" t="str">
        <f>PROPER(RTD("cqg.rtd", ,"ContractData",A82, "LongDescription",, "T"))</f>
        <v>Crown Castle Intl</v>
      </c>
      <c r="C82" s="1">
        <f>RTD("cqg.rtd", ,"ContractData",A82, "LastTrade",, "T")</f>
        <v>67.84</v>
      </c>
      <c r="D82" s="1">
        <f>RTD("cqg.rtd", ,"ContractData",A82, "NetLastTrade",, "T")</f>
        <v>0</v>
      </c>
      <c r="E82" s="3" t="str">
        <f>IFERROR(RTD("cqg.rtd", ,"ContractData",A82, "PerCentNetLastTrade",, "T")/100,"")</f>
        <v/>
      </c>
      <c r="F82" s="3" t="str">
        <v/>
      </c>
      <c r="G82" s="1" t="str">
        <f>RTD("cqg.rtd", ,"ContractData",A82, "Open",, "T")</f>
        <v/>
      </c>
      <c r="H82" s="1" t="str">
        <f>RTD("cqg.rtd", ,"ContractData",A82, "High",, "T")</f>
        <v/>
      </c>
      <c r="I82" s="1" t="str">
        <f>RTD("cqg.rtd", ,"ContractData",A82, "Low",, "T")</f>
        <v/>
      </c>
      <c r="J82" s="3" t="str">
        <f>IFERROR(RTD("cqg.rtd",,"StudyData",A82, "PCB","BaseType=Index,Index=1", "Close", "W","0","all",,,,"T")/100,"")</f>
        <v/>
      </c>
      <c r="K82" s="3">
        <f>IFERROR(RTD("cqg.rtd",,"StudyData",A82, "PCB","BaseType=Index,Index=1", "Close", "M","0","all",,,,"T")/100,"")</f>
        <v>-0.10900971893879692</v>
      </c>
      <c r="L82" s="3">
        <f>IFERROR(RTD("cqg.rtd",,"StudyData",A82, "PCB","BaseType=Index,Index=1", "Close", "Q","0","all",,,,"T")/100,"")</f>
        <v>-0.10418592367621814</v>
      </c>
      <c r="M82" s="3">
        <f>IFERROR(RTD("cqg.rtd",,"StudyData",A82, "PCB","BaseType=Index,Index=1", "Close", "A","0","all",,,,"T")/100,"")</f>
        <v>-0.23663778552942499</v>
      </c>
      <c r="N82" s="5">
        <f>RTD("cqg.rtd", ,"ContractData",A82, "T_CVol",, "T")</f>
        <v>361.52656999999999</v>
      </c>
      <c r="O82" s="4">
        <f xml:space="preserve"> IFERROR(N82/RTD("cqg.rtd",,"StudyData", $A82, "MA", "InputChoice=Vol,MAType=Sim,Period=21", "MA","D","-1","all",,,,"T"),"")</f>
        <v>1.062003014604087E-4</v>
      </c>
      <c r="P82" s="6">
        <f>IFERROR(D82/RTD("cqg.rtd",,"StudyData","ATR("&amp;A82&amp;",MAType:=Sim,Period:=21)","Bar",, "Close", "D",,,,,,"T"),"")</f>
        <v>0</v>
      </c>
      <c r="Q82" s="7">
        <f xml:space="preserve"> RTD("cqg.rtd",,"StudyData", $A82, "MA", "InputChoice=Close,MAType=Sim,Period=21", "MA","D",,"all",,,,"T")</f>
        <v>73.514285714300001</v>
      </c>
      <c r="R82" s="1">
        <f xml:space="preserve"> RTD("cqg.rtd",,"StudyData",$A82, "StdDev", "InputChoice=Close,Period1=21", "STDDEV","D",,"all",,,,"T")</f>
        <v>2.8240743471999998</v>
      </c>
      <c r="S82" s="1">
        <f t="shared" si="1"/>
        <v>-2.0092550750039258</v>
      </c>
    </row>
    <row r="83" spans="1:19" x14ac:dyDescent="0.3">
      <c r="A83" t="s">
        <v>99</v>
      </c>
      <c r="B83" t="str">
        <f>PROPER(RTD("cqg.rtd", ,"ContractData",A83, "LongDescription",, "T"))</f>
        <v>Carnival Corporation Ltd.</v>
      </c>
      <c r="C83" s="1">
        <f>RTD("cqg.rtd", ,"ContractData",A83, "LastTrade",, "T")</f>
        <v>22.25</v>
      </c>
      <c r="D83" s="1">
        <f>RTD("cqg.rtd", ,"ContractData",A83, "NetLastTrade",, "T")</f>
        <v>0</v>
      </c>
      <c r="E83" s="3" t="str">
        <f>IFERROR(RTD("cqg.rtd", ,"ContractData",A83, "PerCentNetLastTrade",, "T")/100,"")</f>
        <v/>
      </c>
      <c r="F83" s="3" t="str">
        <v/>
      </c>
      <c r="G83" s="1" t="str">
        <f>RTD("cqg.rtd", ,"ContractData",A83, "Open",, "T")</f>
        <v/>
      </c>
      <c r="H83" s="1" t="str">
        <f>RTD("cqg.rtd", ,"ContractData",A83, "High",, "T")</f>
        <v/>
      </c>
      <c r="I83" s="1" t="str">
        <f>RTD("cqg.rtd", ,"ContractData",A83, "Low",, "T")</f>
        <v/>
      </c>
      <c r="J83" s="3" t="str">
        <f>IFERROR(RTD("cqg.rtd",,"StudyData",A83, "PCB","BaseType=Index,Index=1", "Close", "W","0","all",,,,"T")/100,"")</f>
        <v/>
      </c>
      <c r="K83" s="3">
        <f>IFERROR(RTD("cqg.rtd",,"StudyData",A83, "PCB","BaseType=Index,Index=1", "Close", "M","0","all",,,,"T")/100,"")</f>
        <v>-6.8647969861866914E-2</v>
      </c>
      <c r="L83" s="3">
        <f>IFERROR(RTD("cqg.rtd",,"StudyData",A83, "PCB","BaseType=Index,Index=1", "Close", "Q","0","all",,,,"T")/100,"")</f>
        <v>-0.22121106055302764</v>
      </c>
      <c r="M83" s="3">
        <f>IFERROR(RTD("cqg.rtd",,"StudyData",A83, "PCB","BaseType=Index,Index=1", "Close", "A","0","all",,,,"T")/100,"")</f>
        <v>-0.2714472822527832</v>
      </c>
      <c r="N83" s="5">
        <f>RTD("cqg.rtd", ,"ContractData",A83, "T_CVol",, "T")</f>
        <v>600004.74173200002</v>
      </c>
      <c r="O83" s="4">
        <f xml:space="preserve"> IFERROR(N83/RTD("cqg.rtd",,"StudyData", $A83, "MA", "InputChoice=Vol,MAType=Sim,Period=21", "MA","D","-1","all",,,,"T"),"")</f>
        <v>2.6700782698281644E-2</v>
      </c>
      <c r="P83" s="6">
        <f>IFERROR(D83/RTD("cqg.rtd",,"StudyData","ATR("&amp;A83&amp;",MAType:=Sim,Period:=21)","Bar",, "Close", "D",,,,,,"T"),"")</f>
        <v>0</v>
      </c>
      <c r="Q83" s="7">
        <f xml:space="preserve"> RTD("cqg.rtd",,"StudyData", $A83, "MA", "InputChoice=Close,MAType=Sim,Period=21", "MA","D",,"all",,,,"T")</f>
        <v>22.7352380952</v>
      </c>
      <c r="R83" s="1">
        <f xml:space="preserve"> RTD("cqg.rtd",,"StudyData",$A83, "StdDev", "InputChoice=Close,Period1=21", "STDDEV","D",,"all",,,,"T")</f>
        <v>0.76992033630000001</v>
      </c>
      <c r="S83" s="1">
        <f t="shared" si="1"/>
        <v>-0.63024454910738503</v>
      </c>
    </row>
    <row r="84" spans="1:19" x14ac:dyDescent="0.3">
      <c r="A84" t="s">
        <v>100</v>
      </c>
      <c r="B84" t="str">
        <f>PROPER(RTD("cqg.rtd", ,"ContractData",A84, "LongDescription",, "T"))</f>
        <v>Cadence Design Sys</v>
      </c>
      <c r="C84" s="1">
        <f>RTD("cqg.rtd", ,"ContractData",A84, "LastTrade",, "T")</f>
        <v>326.13</v>
      </c>
      <c r="D84" s="1">
        <f>RTD("cqg.rtd", ,"ContractData",A84, "NetLastTrade",, "T")</f>
        <v>0</v>
      </c>
      <c r="E84" s="3" t="str">
        <f>IFERROR(RTD("cqg.rtd", ,"ContractData",A84, "PerCentNetLastTrade",, "T")/100,"")</f>
        <v/>
      </c>
      <c r="F84" s="3" t="str">
        <v/>
      </c>
      <c r="G84" s="1" t="str">
        <f>RTD("cqg.rtd", ,"ContractData",A84, "Open",, "T")</f>
        <v/>
      </c>
      <c r="H84" s="1" t="str">
        <f>RTD("cqg.rtd", ,"ContractData",A84, "High",, "T")</f>
        <v/>
      </c>
      <c r="I84" s="1" t="str">
        <f>RTD("cqg.rtd", ,"ContractData",A84, "Low",, "T")</f>
        <v/>
      </c>
      <c r="J84" s="3" t="str">
        <f>IFERROR(RTD("cqg.rtd",,"StudyData",A84, "PCB","BaseType=Index,Index=1", "Close", "W","0","all",,,,"T")/100,"")</f>
        <v/>
      </c>
      <c r="K84" s="3">
        <f>IFERROR(RTD("cqg.rtd",,"StudyData",A84, "PCB","BaseType=Index,Index=1", "Close", "M","0","all",,,,"T")/100,"")</f>
        <v>-3.7339866580081565E-2</v>
      </c>
      <c r="L84" s="3">
        <f>IFERROR(RTD("cqg.rtd",,"StudyData",A84, "PCB","BaseType=Index,Index=1", "Close", "Q","0","all",,,,"T")/100,"")</f>
        <v>-0.13106149419162313</v>
      </c>
      <c r="M84" s="3">
        <f>IFERROR(RTD("cqg.rtd",,"StudyData",A84, "PCB","BaseType=Index,Index=1", "Close", "A","0","all",,,,"T")/100,"")</f>
        <v>4.334890268091373E-2</v>
      </c>
      <c r="N84" s="5">
        <f>RTD("cqg.rtd", ,"ContractData",A84, "T_CVol",, "T")</f>
        <v>1564.318372</v>
      </c>
      <c r="O84" s="4">
        <f xml:space="preserve"> IFERROR(N84/RTD("cqg.rtd",,"StudyData", $A84, "MA", "InputChoice=Vol,MAType=Sim,Period=21", "MA","D","-1","all",,,,"T"),"")</f>
        <v>5.8421434511013893E-4</v>
      </c>
      <c r="P84" s="6">
        <f>IFERROR(D84/RTD("cqg.rtd",,"StudyData","ATR("&amp;A84&amp;",MAType:=Sim,Period:=21)","Bar",, "Close", "D",,,,,,"T"),"")</f>
        <v>0</v>
      </c>
      <c r="Q84" s="7">
        <f xml:space="preserve"> RTD("cqg.rtd",,"StudyData", $A84, "MA", "InputChoice=Close,MAType=Sim,Period=21", "MA","D",,"all",,,,"T")</f>
        <v>300.82190476189999</v>
      </c>
      <c r="R84" s="1">
        <f xml:space="preserve"> RTD("cqg.rtd",,"StudyData",$A84, "StdDev", "InputChoice=Close,Period1=21", "STDDEV","D",,"all",,,,"T")</f>
        <v>19.990236335599999</v>
      </c>
      <c r="S84" s="1">
        <f t="shared" si="1"/>
        <v>1.2660228129984437</v>
      </c>
    </row>
    <row r="85" spans="1:19" x14ac:dyDescent="0.3">
      <c r="A85" t="s">
        <v>101</v>
      </c>
      <c r="B85" t="str">
        <f>PROPER(RTD("cqg.rtd", ,"ContractData",A85, "LongDescription",, "T"))</f>
        <v>Cdw Corporation</v>
      </c>
      <c r="C85" s="1">
        <f>RTD("cqg.rtd", ,"ContractData",A85, "LastTrade",, "T")</f>
        <v>135.43</v>
      </c>
      <c r="D85" s="1">
        <f>RTD("cqg.rtd", ,"ContractData",A85, "NetLastTrade",, "T")</f>
        <v>0</v>
      </c>
      <c r="E85" s="3" t="str">
        <f>IFERROR(RTD("cqg.rtd", ,"ContractData",A85, "PerCentNetLastTrade",, "T")/100,"")</f>
        <v/>
      </c>
      <c r="F85" s="3" t="str">
        <v/>
      </c>
      <c r="G85" s="1" t="str">
        <f>RTD("cqg.rtd", ,"ContractData",A85, "Open",, "T")</f>
        <v/>
      </c>
      <c r="H85" s="1" t="str">
        <f>RTD("cqg.rtd", ,"ContractData",A85, "High",, "T")</f>
        <v/>
      </c>
      <c r="I85" s="1" t="str">
        <f>RTD("cqg.rtd", ,"ContractData",A85, "Low",, "T")</f>
        <v/>
      </c>
      <c r="J85" s="3" t="str">
        <f>IFERROR(RTD("cqg.rtd",,"StudyData",A85, "PCB","BaseType=Index,Index=1", "Close", "W","0","all",,,,"T")/100,"")</f>
        <v/>
      </c>
      <c r="K85" s="3">
        <f>IFERROR(RTD("cqg.rtd",,"StudyData",A85, "PCB","BaseType=Index,Index=1", "Close", "M","0","all",,,,"T")/100,"")</f>
        <v>-0.10654439899722921</v>
      </c>
      <c r="L85" s="3">
        <f>IFERROR(RTD("cqg.rtd",,"StudyData",A85, "PCB","BaseType=Index,Index=1", "Close", "Q","0","all",,,,"T")/100,"")</f>
        <v>-3.7044937428896529E-2</v>
      </c>
      <c r="M85" s="3">
        <f>IFERROR(RTD("cqg.rtd",,"StudyData",A85, "PCB","BaseType=Index,Index=1", "Close", "A","0","all",,,,"T")/100,"")</f>
        <v>-5.6534508076356961E-3</v>
      </c>
      <c r="N85" s="5">
        <f>RTD("cqg.rtd", ,"ContractData",A85, "T_CVol",, "T")</f>
        <v>298.74599999999998</v>
      </c>
      <c r="O85" s="4">
        <f xml:space="preserve"> IFERROR(N85/RTD("cqg.rtd",,"StudyData", $A85, "MA", "InputChoice=Vol,MAType=Sim,Period=21", "MA","D","-1","all",,,,"T"),"")</f>
        <v>1.8326243389965035E-4</v>
      </c>
      <c r="P85" s="6">
        <f>IFERROR(D85/RTD("cqg.rtd",,"StudyData","ATR("&amp;A85&amp;",MAType:=Sim,Period:=21)","Bar",, "Close", "D",,,,,,"T"),"")</f>
        <v>0</v>
      </c>
      <c r="Q85" s="7">
        <f xml:space="preserve"> RTD("cqg.rtd",,"StudyData", $A85, "MA", "InputChoice=Close,MAType=Sim,Period=21", "MA","D",,"all",,,,"T")</f>
        <v>147.09</v>
      </c>
      <c r="R85" s="1">
        <f xml:space="preserve"> RTD("cqg.rtd",,"StudyData",$A85, "StdDev", "InputChoice=Close,Period1=21", "STDDEV","D",,"all",,,,"T")</f>
        <v>5.4012291369999996</v>
      </c>
      <c r="S85" s="1">
        <f t="shared" si="1"/>
        <v>-2.1587678849107856</v>
      </c>
    </row>
    <row r="86" spans="1:19" x14ac:dyDescent="0.3">
      <c r="A86" t="s">
        <v>102</v>
      </c>
      <c r="B86" t="str">
        <f>PROPER(RTD("cqg.rtd", ,"ContractData",A86, "LongDescription",, "T"))</f>
        <v>Constellation En Cm</v>
      </c>
      <c r="C86" s="1">
        <f>RTD("cqg.rtd", ,"ContractData",A86, "LastTrade",, "T")</f>
        <v>263.27</v>
      </c>
      <c r="D86" s="1">
        <f>RTD("cqg.rtd", ,"ContractData",A86, "NetLastTrade",, "T")</f>
        <v>0</v>
      </c>
      <c r="E86" s="3" t="str">
        <f>IFERROR(RTD("cqg.rtd", ,"ContractData",A86, "PerCentNetLastTrade",, "T")/100,"")</f>
        <v/>
      </c>
      <c r="F86" s="3" t="str">
        <v/>
      </c>
      <c r="G86" s="1" t="str">
        <f>RTD("cqg.rtd", ,"ContractData",A86, "Open",, "T")</f>
        <v/>
      </c>
      <c r="H86" s="1" t="str">
        <f>RTD("cqg.rtd", ,"ContractData",A86, "High",, "T")</f>
        <v/>
      </c>
      <c r="I86" s="1" t="str">
        <f>RTD("cqg.rtd", ,"ContractData",A86, "Low",, "T")</f>
        <v/>
      </c>
      <c r="J86" s="3" t="str">
        <f>IFERROR(RTD("cqg.rtd",,"StudyData",A86, "PCB","BaseType=Index,Index=1", "Close", "W","0","all",,,,"T")/100,"")</f>
        <v/>
      </c>
      <c r="K86" s="3">
        <f>IFERROR(RTD("cqg.rtd",,"StudyData",A86, "PCB","BaseType=Index,Index=1", "Close", "M","0","all",,,,"T")/100,"")</f>
        <v>-4.1853186301270162E-2</v>
      </c>
      <c r="L86" s="3">
        <f>IFERROR(RTD("cqg.rtd",,"StudyData",A86, "PCB","BaseType=Index,Index=1", "Close", "Q","0","all",,,,"T")/100,"")</f>
        <v>5.9991142247453305E-2</v>
      </c>
      <c r="M86" s="3">
        <f>IFERROR(RTD("cqg.rtd",,"StudyData",A86, "PCB","BaseType=Index,Index=1", "Close", "A","0","all",,,,"T")/100,"")</f>
        <v>-0.25476264613468458</v>
      </c>
      <c r="N86" s="5">
        <f>RTD("cqg.rtd", ,"ContractData",A86, "T_CVol",, "T")</f>
        <v>7883.1962020000001</v>
      </c>
      <c r="O86" s="4">
        <f xml:space="preserve"> IFERROR(N86/RTD("cqg.rtd",,"StudyData", $A86, "MA", "InputChoice=Vol,MAType=Sim,Period=21", "MA","D","-1","all",,,,"T"),"")</f>
        <v>2.7807903462459139E-3</v>
      </c>
      <c r="P86" s="6">
        <f>IFERROR(D86/RTD("cqg.rtd",,"StudyData","ATR("&amp;A86&amp;",MAType:=Sim,Period:=21)","Bar",, "Close", "D",,,,,,"T"),"")</f>
        <v>0</v>
      </c>
      <c r="Q86" s="7">
        <f xml:space="preserve"> RTD("cqg.rtd",,"StudyData", $A86, "MA", "InputChoice=Close,MAType=Sim,Period=21", "MA","D",,"all",,,,"T")</f>
        <v>273.74571428569999</v>
      </c>
      <c r="R86" s="1">
        <f xml:space="preserve"> RTD("cqg.rtd",,"StudyData",$A86, "StdDev", "InputChoice=Close,Period1=21", "STDDEV","D",,"all",,,,"T")</f>
        <v>13.9124909862</v>
      </c>
      <c r="S86" s="1">
        <f t="shared" si="1"/>
        <v>-0.75297186507369673</v>
      </c>
    </row>
    <row r="87" spans="1:19" x14ac:dyDescent="0.3">
      <c r="A87" t="s">
        <v>103</v>
      </c>
      <c r="B87" t="str">
        <f>PROPER(RTD("cqg.rtd", ,"ContractData",A87, "LongDescription",, "T"))</f>
        <v>Cf Industries Holdings, Inc</v>
      </c>
      <c r="C87" s="1">
        <f>RTD("cqg.rtd", ,"ContractData",A87, "LastTrade",, "T")</f>
        <v>114.67</v>
      </c>
      <c r="D87" s="1">
        <f>RTD("cqg.rtd", ,"ContractData",A87, "NetLastTrade",, "T")</f>
        <v>0</v>
      </c>
      <c r="E87" s="3" t="str">
        <f>IFERROR(RTD("cqg.rtd", ,"ContractData",A87, "PerCentNetLastTrade",, "T")/100,"")</f>
        <v/>
      </c>
      <c r="F87" s="3" t="str">
        <v/>
      </c>
      <c r="G87" s="1" t="str">
        <f>RTD("cqg.rtd", ,"ContractData",A87, "Open",, "T")</f>
        <v/>
      </c>
      <c r="H87" s="1" t="str">
        <f>RTD("cqg.rtd", ,"ContractData",A87, "High",, "T")</f>
        <v/>
      </c>
      <c r="I87" s="1" t="str">
        <f>RTD("cqg.rtd", ,"ContractData",A87, "Low",, "T")</f>
        <v/>
      </c>
      <c r="J87" s="3" t="str">
        <f>IFERROR(RTD("cqg.rtd",,"StudyData",A87, "PCB","BaseType=Index,Index=1", "Close", "W","0","all",,,,"T")/100,"")</f>
        <v/>
      </c>
      <c r="K87" s="3">
        <f>IFERROR(RTD("cqg.rtd",,"StudyData",A87, "PCB","BaseType=Index,Index=1", "Close", "M","0","all",,,,"T")/100,"")</f>
        <v>-0.11812658617242175</v>
      </c>
      <c r="L87" s="3">
        <f>IFERROR(RTD("cqg.rtd",,"StudyData",A87, "PCB","BaseType=Index,Index=1", "Close", "Q","0","all",,,,"T")/100,"")</f>
        <v>5.9209310918159952E-2</v>
      </c>
      <c r="M87" s="3">
        <f>IFERROR(RTD("cqg.rtd",,"StudyData",A87, "PCB","BaseType=Index,Index=1", "Close", "A","0","all",,,,"T")/100,"")</f>
        <v>0.48267390742177396</v>
      </c>
      <c r="N87" s="5">
        <f>RTD("cqg.rtd", ,"ContractData",A87, "T_CVol",, "T")</f>
        <v>31906.549889999998</v>
      </c>
      <c r="O87" s="4">
        <f xml:space="preserve"> IFERROR(N87/RTD("cqg.rtd",,"StudyData", $A87, "MA", "InputChoice=Vol,MAType=Sim,Period=21", "MA","D","-1","all",,,,"T"),"")</f>
        <v>1.1675591451378699E-2</v>
      </c>
      <c r="P87" s="6">
        <f>IFERROR(D87/RTD("cqg.rtd",,"StudyData","ATR("&amp;A87&amp;",MAType:=Sim,Period:=21)","Bar",, "Close", "D",,,,,,"T"),"")</f>
        <v>0</v>
      </c>
      <c r="Q87" s="7">
        <f xml:space="preserve"> RTD("cqg.rtd",,"StudyData", $A87, "MA", "InputChoice=Close,MAType=Sim,Period=21", "MA","D",,"all",,,,"T")</f>
        <v>129.2876190476</v>
      </c>
      <c r="R87" s="1">
        <f xml:space="preserve"> RTD("cqg.rtd",,"StudyData",$A87, "StdDev", "InputChoice=Close,Period1=21", "STDDEV","D",,"all",,,,"T")</f>
        <v>7.5523915511000004</v>
      </c>
      <c r="S87" s="1">
        <f t="shared" si="1"/>
        <v>-1.935495392247103</v>
      </c>
    </row>
    <row r="88" spans="1:19" x14ac:dyDescent="0.3">
      <c r="A88" t="s">
        <v>104</v>
      </c>
      <c r="B88" t="str">
        <f>PROPER(RTD("cqg.rtd", ,"ContractData",A88, "LongDescription",, "T"))</f>
        <v>Citizens Financial Group, Inc.</v>
      </c>
      <c r="C88" s="1">
        <f>RTD("cqg.rtd", ,"ContractData",A88, "LastTrade",, "T")</f>
        <v>65.53</v>
      </c>
      <c r="D88" s="1">
        <f>RTD("cqg.rtd", ,"ContractData",A88, "NetLastTrade",, "T")</f>
        <v>0</v>
      </c>
      <c r="E88" s="3" t="str">
        <f>IFERROR(RTD("cqg.rtd", ,"ContractData",A88, "PerCentNetLastTrade",, "T")/100,"")</f>
        <v/>
      </c>
      <c r="F88" s="3" t="str">
        <v/>
      </c>
      <c r="G88" s="1" t="str">
        <f>RTD("cqg.rtd", ,"ContractData",A88, "Open",, "T")</f>
        <v/>
      </c>
      <c r="H88" s="1" t="str">
        <f>RTD("cqg.rtd", ,"ContractData",A88, "High",, "T")</f>
        <v/>
      </c>
      <c r="I88" s="1" t="str">
        <f>RTD("cqg.rtd", ,"ContractData",A88, "Low",, "T")</f>
        <v/>
      </c>
      <c r="J88" s="3" t="str">
        <f>IFERROR(RTD("cqg.rtd",,"StudyData",A88, "PCB","BaseType=Index,Index=1", "Close", "W","0","all",,,,"T")/100,"")</f>
        <v/>
      </c>
      <c r="K88" s="3">
        <f>IFERROR(RTD("cqg.rtd",,"StudyData",A88, "PCB","BaseType=Index,Index=1", "Close", "M","0","all",,,,"T")/100,"")</f>
        <v>-4.8497168578481242E-2</v>
      </c>
      <c r="L88" s="3">
        <f>IFERROR(RTD("cqg.rtd",,"StudyData",A88, "PCB","BaseType=Index,Index=1", "Close", "Q","0","all",,,,"T")/100,"")</f>
        <v>-6.4792350506636301E-2</v>
      </c>
      <c r="M88" s="3">
        <f>IFERROR(RTD("cqg.rtd",,"StudyData",A88, "PCB","BaseType=Index,Index=1", "Close", "A","0","all",,,,"T")/100,"")</f>
        <v>0.12189693545625743</v>
      </c>
      <c r="N88" s="5">
        <f>RTD("cqg.rtd", ,"ContractData",A88, "T_CVol",, "T")</f>
        <v>102.854</v>
      </c>
      <c r="O88" s="4">
        <f xml:space="preserve"> IFERROR(N88/RTD("cqg.rtd",,"StudyData", $A88, "MA", "InputChoice=Vol,MAType=Sim,Period=21", "MA","D","-1","all",,,,"T"),"")</f>
        <v>2.7270790038310327E-5</v>
      </c>
      <c r="P88" s="6">
        <f>IFERROR(D88/RTD("cqg.rtd",,"StudyData","ATR("&amp;A88&amp;",MAType:=Sim,Period:=21)","Bar",, "Close", "D",,,,,,"T"),"")</f>
        <v>0</v>
      </c>
      <c r="Q88" s="7">
        <f xml:space="preserve"> RTD("cqg.rtd",,"StudyData", $A88, "MA", "InputChoice=Close,MAType=Sim,Period=21", "MA","D",,"all",,,,"T")</f>
        <v>68.233333333299996</v>
      </c>
      <c r="R88" s="1">
        <f xml:space="preserve"> RTD("cqg.rtd",,"StudyData",$A88, "StdDev", "InputChoice=Close,Period1=21", "STDDEV","D",,"all",,,,"T")</f>
        <v>2.0853030688</v>
      </c>
      <c r="S88" s="1">
        <f t="shared" si="1"/>
        <v>-1.2963743130420096</v>
      </c>
    </row>
    <row r="89" spans="1:19" x14ac:dyDescent="0.3">
      <c r="A89" t="s">
        <v>105</v>
      </c>
      <c r="B89" t="str">
        <f>PROPER(RTD("cqg.rtd", ,"ContractData",A89, "LongDescription",, "T"))</f>
        <v>Church/Dwight Co Inc</v>
      </c>
      <c r="C89" s="1">
        <f>RTD("cqg.rtd", ,"ContractData",A89, "LastTrade",, "T")</f>
        <v>96.38</v>
      </c>
      <c r="D89" s="1">
        <f>RTD("cqg.rtd", ,"ContractData",A89, "NetLastTrade",, "T")</f>
        <v>0</v>
      </c>
      <c r="E89" s="3" t="str">
        <f>IFERROR(RTD("cqg.rtd", ,"ContractData",A89, "PerCentNetLastTrade",, "T")/100,"")</f>
        <v/>
      </c>
      <c r="F89" s="3" t="str">
        <v/>
      </c>
      <c r="G89" s="1" t="str">
        <f>RTD("cqg.rtd", ,"ContractData",A89, "Open",, "T")</f>
        <v/>
      </c>
      <c r="H89" s="1" t="str">
        <f>RTD("cqg.rtd", ,"ContractData",A89, "High",, "T")</f>
        <v/>
      </c>
      <c r="I89" s="1" t="str">
        <f>RTD("cqg.rtd", ,"ContractData",A89, "Low",, "T")</f>
        <v/>
      </c>
      <c r="J89" s="3" t="str">
        <f>IFERROR(RTD("cqg.rtd",,"StudyData",A89, "PCB","BaseType=Index,Index=1", "Close", "W","0","all",,,,"T")/100,"")</f>
        <v/>
      </c>
      <c r="K89" s="3">
        <f>IFERROR(RTD("cqg.rtd",,"StudyData",A89, "PCB","BaseType=Index,Index=1", "Close", "M","0","all",,,,"T")/100,"")</f>
        <v>-3.4074964922830277E-2</v>
      </c>
      <c r="L89" s="3">
        <f>IFERROR(RTD("cqg.rtd",,"StudyData",A89, "PCB","BaseType=Index,Index=1", "Close", "Q","0","all",,,,"T")/100,"")</f>
        <v>-5.1610239471511152E-3</v>
      </c>
      <c r="M89" s="3">
        <f>IFERROR(RTD("cqg.rtd",,"StudyData",A89, "PCB","BaseType=Index,Index=1", "Close", "A","0","all",,,,"T")/100,"")</f>
        <v>0.14943351222420975</v>
      </c>
      <c r="N89" s="5">
        <f>RTD("cqg.rtd", ,"ContractData",A89, "T_CVol",, "T")</f>
        <v>5.5759999999999996</v>
      </c>
      <c r="O89" s="4">
        <f xml:space="preserve"> IFERROR(N89/RTD("cqg.rtd",,"StudyData", $A89, "MA", "InputChoice=Vol,MAType=Sim,Period=21", "MA","D","-1","all",,,,"T"),"")</f>
        <v>3.1166585634282076E-6</v>
      </c>
      <c r="P89" s="6">
        <f>IFERROR(D89/RTD("cqg.rtd",,"StudyData","ATR("&amp;A89&amp;",MAType:=Sim,Period:=21)","Bar",, "Close", "D",,,,,,"T"),"")</f>
        <v>0</v>
      </c>
      <c r="Q89" s="7">
        <f xml:space="preserve"> RTD("cqg.rtd",,"StudyData", $A89, "MA", "InputChoice=Close,MAType=Sim,Period=21", "MA","D",,"all",,,,"T")</f>
        <v>96.517619047599993</v>
      </c>
      <c r="R89" s="1">
        <f xml:space="preserve"> RTD("cqg.rtd",,"StudyData",$A89, "StdDev", "InputChoice=Close,Period1=21", "STDDEV","D",,"all",,,,"T")</f>
        <v>2.0574531291999998</v>
      </c>
      <c r="S89" s="1">
        <f t="shared" si="1"/>
        <v>-6.688805963395536E-2</v>
      </c>
    </row>
    <row r="90" spans="1:19" x14ac:dyDescent="0.3">
      <c r="A90" t="s">
        <v>106</v>
      </c>
      <c r="B90" t="str">
        <f>PROPER(RTD("cqg.rtd", ,"ContractData",A90, "LongDescription",, "T"))</f>
        <v>C.H. Robinson Ww</v>
      </c>
      <c r="C90" s="1">
        <f>RTD("cqg.rtd", ,"ContractData",A90, "LastTrade",, "T")</f>
        <v>147.1</v>
      </c>
      <c r="D90" s="1">
        <f>RTD("cqg.rtd", ,"ContractData",A90, "NetLastTrade",, "T")</f>
        <v>0</v>
      </c>
      <c r="E90" s="3" t="str">
        <f>IFERROR(RTD("cqg.rtd", ,"ContractData",A90, "PerCentNetLastTrade",, "T")/100,"")</f>
        <v/>
      </c>
      <c r="F90" s="3" t="str">
        <v/>
      </c>
      <c r="G90" s="1" t="str">
        <f>RTD("cqg.rtd", ,"ContractData",A90, "Open",, "T")</f>
        <v/>
      </c>
      <c r="H90" s="1" t="str">
        <f>RTD("cqg.rtd", ,"ContractData",A90, "High",, "T")</f>
        <v/>
      </c>
      <c r="I90" s="1" t="str">
        <f>RTD("cqg.rtd", ,"ContractData",A90, "Low",, "T")</f>
        <v/>
      </c>
      <c r="J90" s="3" t="str">
        <f>IFERROR(RTD("cqg.rtd",,"StudyData",A90, "PCB","BaseType=Index,Index=1", "Close", "W","0","all",,,,"T")/100,"")</f>
        <v/>
      </c>
      <c r="K90" s="3">
        <f>IFERROR(RTD("cqg.rtd",,"StudyData",A90, "PCB","BaseType=Index,Index=1", "Close", "M","0","all",,,,"T")/100,"")</f>
        <v>-1.7105438995055476E-2</v>
      </c>
      <c r="L90" s="3">
        <f>IFERROR(RTD("cqg.rtd",,"StudyData",A90, "PCB","BaseType=Index,Index=1", "Close", "Q","0","all",,,,"T")/100,"")</f>
        <v>-0.21896570032919196</v>
      </c>
      <c r="M90" s="3">
        <f>IFERROR(RTD("cqg.rtd",,"StudyData",A90, "PCB","BaseType=Index,Index=1", "Close", "A","0","all",,,,"T")/100,"")</f>
        <v>-8.4971385916894723E-2</v>
      </c>
      <c r="N90" s="5">
        <f>RTD("cqg.rtd", ,"ContractData",A90, "T_CVol",, "T")</f>
        <v>3.5</v>
      </c>
      <c r="O90" s="4">
        <f xml:space="preserve"> IFERROR(N90/RTD("cqg.rtd",,"StudyData", $A90, "MA", "InputChoice=Vol,MAType=Sim,Period=21", "MA","D","-1","all",,,,"T"),"")</f>
        <v>2.4859467133193595E-6</v>
      </c>
      <c r="P90" s="6">
        <f>IFERROR(D90/RTD("cqg.rtd",,"StudyData","ATR("&amp;A90&amp;",MAType:=Sim,Period:=21)","Bar",, "Close", "D",,,,,,"T"),"")</f>
        <v>0</v>
      </c>
      <c r="Q90" s="7">
        <f xml:space="preserve"> RTD("cqg.rtd",,"StudyData", $A90, "MA", "InputChoice=Close,MAType=Sim,Period=21", "MA","D",,"all",,,,"T")</f>
        <v>150.51857142860001</v>
      </c>
      <c r="R90" s="1">
        <f xml:space="preserve"> RTD("cqg.rtd",,"StudyData",$A90, "StdDev", "InputChoice=Close,Period1=21", "STDDEV","D",,"all",,,,"T")</f>
        <v>3.3763791337</v>
      </c>
      <c r="S90" s="1">
        <f t="shared" si="1"/>
        <v>-1.0124963143146135</v>
      </c>
    </row>
    <row r="91" spans="1:19" x14ac:dyDescent="0.3">
      <c r="A91" t="s">
        <v>107</v>
      </c>
      <c r="B91" t="str">
        <f>PROPER(RTD("cqg.rtd", ,"ContractData",A91, "LongDescription",, "T"))</f>
        <v>Charter Communicatio</v>
      </c>
      <c r="C91" s="1">
        <f>RTD("cqg.rtd", ,"ContractData",A91, "LastTrade",, "T")</f>
        <v>112.91</v>
      </c>
      <c r="D91" s="1">
        <f>RTD("cqg.rtd", ,"ContractData",A91, "NetLastTrade",, "T")</f>
        <v>0</v>
      </c>
      <c r="E91" s="3" t="str">
        <f>IFERROR(RTD("cqg.rtd", ,"ContractData",A91, "PerCentNetLastTrade",, "T")/100,"")</f>
        <v/>
      </c>
      <c r="F91" s="3" t="str">
        <v/>
      </c>
      <c r="G91" s="1" t="str">
        <f>RTD("cqg.rtd", ,"ContractData",A91, "Open",, "T")</f>
        <v/>
      </c>
      <c r="H91" s="1" t="str">
        <f>RTD("cqg.rtd", ,"ContractData",A91, "High",, "T")</f>
        <v/>
      </c>
      <c r="I91" s="1" t="str">
        <f>RTD("cqg.rtd", ,"ContractData",A91, "Low",, "T")</f>
        <v/>
      </c>
      <c r="J91" s="3" t="str">
        <f>IFERROR(RTD("cqg.rtd",,"StudyData",A91, "PCB","BaseType=Index,Index=1", "Close", "W","0","all",,,,"T")/100,"")</f>
        <v/>
      </c>
      <c r="K91" s="3">
        <f>IFERROR(RTD("cqg.rtd",,"StudyData",A91, "PCB","BaseType=Index,Index=1", "Close", "M","0","all",,,,"T")/100,"")</f>
        <v>-0.25931514038310155</v>
      </c>
      <c r="L91" s="3">
        <f>IFERROR(RTD("cqg.rtd",,"StudyData",A91, "PCB","BaseType=Index,Index=1", "Close", "Q","0","all",,,,"T")/100,"")</f>
        <v>-0.20603333098938192</v>
      </c>
      <c r="M91" s="3">
        <f>IFERROR(RTD("cqg.rtd",,"StudyData",A91, "PCB","BaseType=Index,Index=1", "Close", "A","0","all",,,,"T")/100,"")</f>
        <v>-0.45911377245508989</v>
      </c>
      <c r="N91" s="5">
        <f>RTD("cqg.rtd", ,"ContractData",A91, "T_CVol",, "T")</f>
        <v>3055.2962149999998</v>
      </c>
      <c r="O91" s="4">
        <f xml:space="preserve"> IFERROR(N91/RTD("cqg.rtd",,"StudyData", $A91, "MA", "InputChoice=Vol,MAType=Sim,Period=21", "MA","D","-1","all",,,,"T"),"")</f>
        <v>1.0193167937820014E-3</v>
      </c>
      <c r="P91" s="6">
        <f>IFERROR(D91/RTD("cqg.rtd",,"StudyData","ATR("&amp;A91&amp;",MAType:=Sim,Period:=21)","Bar",, "Close", "D",,,,,,"T"),"")</f>
        <v>0</v>
      </c>
      <c r="Q91" s="7">
        <f xml:space="preserve"> RTD("cqg.rtd",,"StudyData", $A91, "MA", "InputChoice=Close,MAType=Sim,Period=21", "MA","D",,"all",,,,"T")</f>
        <v>136.29666666669999</v>
      </c>
      <c r="R91" s="1">
        <f xml:space="preserve"> RTD("cqg.rtd",,"StudyData",$A91, "StdDev", "InputChoice=Close,Period1=21", "STDDEV","D",,"all",,,,"T")</f>
        <v>14.4128029505</v>
      </c>
      <c r="S91" s="1">
        <f t="shared" si="1"/>
        <v>-1.6226314025814583</v>
      </c>
    </row>
    <row r="92" spans="1:19" x14ac:dyDescent="0.3">
      <c r="A92" t="s">
        <v>108</v>
      </c>
      <c r="B92" t="str">
        <f>PROPER(RTD("cqg.rtd", ,"ContractData",A92, "LongDescription",, "T"))</f>
        <v>The Cigna Group</v>
      </c>
      <c r="C92" s="1">
        <f>RTD("cqg.rtd", ,"ContractData",A92, "LastTrade",, "T")</f>
        <v>272.01</v>
      </c>
      <c r="D92" s="1">
        <f>RTD("cqg.rtd", ,"ContractData",A92, "NetLastTrade",, "T")</f>
        <v>0</v>
      </c>
      <c r="E92" s="3" t="str">
        <f>IFERROR(RTD("cqg.rtd", ,"ContractData",A92, "PerCentNetLastTrade",, "T")/100,"")</f>
        <v/>
      </c>
      <c r="F92" s="3" t="str">
        <v/>
      </c>
      <c r="G92" s="1" t="str">
        <f>RTD("cqg.rtd", ,"ContractData",A92, "Open",, "T")</f>
        <v/>
      </c>
      <c r="H92" s="1" t="str">
        <f>RTD("cqg.rtd", ,"ContractData",A92, "High",, "T")</f>
        <v/>
      </c>
      <c r="I92" s="1" t="str">
        <f>RTD("cqg.rtd", ,"ContractData",A92, "Low",, "T")</f>
        <v/>
      </c>
      <c r="J92" s="3" t="str">
        <f>IFERROR(RTD("cqg.rtd",,"StudyData",A92, "PCB","BaseType=Index,Index=1", "Close", "W","0","all",,,,"T")/100,"")</f>
        <v/>
      </c>
      <c r="K92" s="3">
        <f>IFERROR(RTD("cqg.rtd",,"StudyData",A92, "PCB","BaseType=Index,Index=1", "Close", "M","0","all",,,,"T")/100,"")</f>
        <v>-1.4742103738046918E-2</v>
      </c>
      <c r="L92" s="3">
        <f>IFERROR(RTD("cqg.rtd",,"StudyData",A92, "PCB","BaseType=Index,Index=1", "Close", "Q","0","all",,,,"T")/100,"")</f>
        <v>-1.3312536273940858E-2</v>
      </c>
      <c r="M92" s="3">
        <f>IFERROR(RTD("cqg.rtd",,"StudyData",A92, "PCB","BaseType=Index,Index=1", "Close", "A","0","all",,,,"T")/100,"")</f>
        <v>-1.1699306034952683E-2</v>
      </c>
      <c r="N92" s="5">
        <f>RTD("cqg.rtd", ,"ContractData",A92, "T_CVol",, "T")</f>
        <v>10485.44361</v>
      </c>
      <c r="O92" s="4">
        <f xml:space="preserve"> IFERROR(N92/RTD("cqg.rtd",,"StudyData", $A92, "MA", "InputChoice=Vol,MAType=Sim,Period=21", "MA","D","-1","all",,,,"T"),"")</f>
        <v>7.030909047305846E-3</v>
      </c>
      <c r="P92" s="6">
        <f>IFERROR(D92/RTD("cqg.rtd",,"StudyData","ATR("&amp;A92&amp;",MAType:=Sim,Period:=21)","Bar",, "Close", "D",,,,,,"T"),"")</f>
        <v>0</v>
      </c>
      <c r="Q92" s="7">
        <f xml:space="preserve"> RTD("cqg.rtd",,"StudyData", $A92, "MA", "InputChoice=Close,MAType=Sim,Period=21", "MA","D",,"all",,,,"T")</f>
        <v>278.19</v>
      </c>
      <c r="R92" s="1">
        <f xml:space="preserve"> RTD("cqg.rtd",,"StudyData",$A92, "StdDev", "InputChoice=Close,Period1=21", "STDDEV","D",,"all",,,,"T")</f>
        <v>6.1602349986</v>
      </c>
      <c r="S92" s="1">
        <f t="shared" si="1"/>
        <v>-1.0032084817226126</v>
      </c>
    </row>
    <row r="93" spans="1:19" x14ac:dyDescent="0.3">
      <c r="A93" t="s">
        <v>109</v>
      </c>
      <c r="B93" t="str">
        <f>PROPER(RTD("cqg.rtd", ,"ContractData",A93, "LongDescription",, "T"))</f>
        <v>Ciena Corp</v>
      </c>
      <c r="C93" s="1">
        <f>RTD("cqg.rtd", ,"ContractData",A93, "LastTrade",, "T")</f>
        <v>356.91</v>
      </c>
      <c r="D93" s="1">
        <f>RTD("cqg.rtd", ,"ContractData",A93, "NetLastTrade",, "T")</f>
        <v>0</v>
      </c>
      <c r="E93" s="3" t="str">
        <f>IFERROR(RTD("cqg.rtd", ,"ContractData",A93, "PerCentNetLastTrade",, "T")/100,"")</f>
        <v/>
      </c>
      <c r="F93" s="3" t="str">
        <v/>
      </c>
      <c r="G93" s="1" t="str">
        <f>RTD("cqg.rtd", ,"ContractData",A93, "Open",, "T")</f>
        <v/>
      </c>
      <c r="H93" s="1" t="str">
        <f>RTD("cqg.rtd", ,"ContractData",A93, "High",, "T")</f>
        <v/>
      </c>
      <c r="I93" s="1" t="str">
        <f>RTD("cqg.rtd", ,"ContractData",A93, "Low",, "T")</f>
        <v/>
      </c>
      <c r="J93" s="3" t="str">
        <f>IFERROR(RTD("cqg.rtd",,"StudyData",A93, "PCB","BaseType=Index,Index=1", "Close", "W","0","all",,,,"T")/100,"")</f>
        <v/>
      </c>
      <c r="K93" s="3">
        <f>IFERROR(RTD("cqg.rtd",,"StudyData",A93, "PCB","BaseType=Index,Index=1", "Close", "M","0","all",,,,"T")/100,"")</f>
        <v>-6.7633228840125362E-2</v>
      </c>
      <c r="L93" s="3">
        <f>IFERROR(RTD("cqg.rtd",,"StudyData",A93, "PCB","BaseType=Index,Index=1", "Close", "Q","0","all",,,,"T")/100,"")</f>
        <v>-0.27244373776908015</v>
      </c>
      <c r="M93" s="3">
        <f>IFERROR(RTD("cqg.rtd",,"StudyData",A93, "PCB","BaseType=Index,Index=1", "Close", "A","0","all",,,,"T")/100,"")</f>
        <v>0.52610424594860394</v>
      </c>
      <c r="N93" s="5">
        <f>RTD("cqg.rtd", ,"ContractData",A93, "T_CVol",, "T")</f>
        <v>8814.6014630000009</v>
      </c>
      <c r="O93" s="4">
        <f xml:space="preserve"> IFERROR(N93/RTD("cqg.rtd",,"StudyData", $A93, "MA", "InputChoice=Vol,MAType=Sim,Period=21", "MA","D","-1","all",,,,"T"),"")</f>
        <v>3.2063480820471585E-3</v>
      </c>
      <c r="P93" s="6">
        <f>IFERROR(D93/RTD("cqg.rtd",,"StudyData","ATR("&amp;A93&amp;",MAType:=Sim,Period:=21)","Bar",, "Close", "D",,,,,,"T"),"")</f>
        <v>0</v>
      </c>
      <c r="Q93" s="7">
        <f xml:space="preserve"> RTD("cqg.rtd",,"StudyData", $A93, "MA", "InputChoice=Close,MAType=Sim,Period=21", "MA","D",,"all",,,,"T")</f>
        <v>348.94190476189999</v>
      </c>
      <c r="R93" s="1">
        <f xml:space="preserve"> RTD("cqg.rtd",,"StudyData",$A93, "StdDev", "InputChoice=Close,Period1=21", "STDDEV","D",,"all",,,,"T")</f>
        <v>17.506751791100001</v>
      </c>
      <c r="S93" s="1">
        <f t="shared" si="1"/>
        <v>0.45514412571673152</v>
      </c>
    </row>
    <row r="94" spans="1:19" x14ac:dyDescent="0.3">
      <c r="A94" t="s">
        <v>110</v>
      </c>
      <c r="B94" t="str">
        <f>PROPER(RTD("cqg.rtd", ,"ContractData",A94, "LongDescription",, "T"))</f>
        <v>Cincinnati Financial</v>
      </c>
      <c r="C94" s="1">
        <f>RTD("cqg.rtd", ,"ContractData",A94, "LastTrade",, "T")</f>
        <v>162.54</v>
      </c>
      <c r="D94" s="1">
        <f>RTD("cqg.rtd", ,"ContractData",A94, "NetLastTrade",, "T")</f>
        <v>0</v>
      </c>
      <c r="E94" s="3" t="str">
        <f>IFERROR(RTD("cqg.rtd", ,"ContractData",A94, "PerCentNetLastTrade",, "T")/100,"")</f>
        <v/>
      </c>
      <c r="F94" s="3" t="str">
        <v/>
      </c>
      <c r="G94" s="1" t="str">
        <f>RTD("cqg.rtd", ,"ContractData",A94, "Open",, "T")</f>
        <v/>
      </c>
      <c r="H94" s="1" t="str">
        <f>RTD("cqg.rtd", ,"ContractData",A94, "High",, "T")</f>
        <v/>
      </c>
      <c r="I94" s="1" t="str">
        <f>RTD("cqg.rtd", ,"ContractData",A94, "Low",, "T")</f>
        <v/>
      </c>
      <c r="J94" s="3" t="str">
        <f>IFERROR(RTD("cqg.rtd",,"StudyData",A94, "PCB","BaseType=Index,Index=1", "Close", "W","0","all",,,,"T")/100,"")</f>
        <v/>
      </c>
      <c r="K94" s="3">
        <f>IFERROR(RTD("cqg.rtd",,"StudyData",A94, "PCB","BaseType=Index,Index=1", "Close", "M","0","all",,,,"T")/100,"")</f>
        <v>-4.3319599764567472E-2</v>
      </c>
      <c r="L94" s="3">
        <f>IFERROR(RTD("cqg.rtd",,"StudyData",A94, "PCB","BaseType=Index,Index=1", "Close", "Q","0","all",,,,"T")/100,"")</f>
        <v>-0.12206978502754684</v>
      </c>
      <c r="M94" s="3">
        <f>IFERROR(RTD("cqg.rtd",,"StudyData",A94, "PCB","BaseType=Index,Index=1", "Close", "A","0","all",,,,"T")/100,"")</f>
        <v>-4.7759000734753929E-3</v>
      </c>
      <c r="N94" s="5">
        <f>RTD("cqg.rtd", ,"ContractData",A94, "T_CVol",, "T")</f>
        <v>8.048</v>
      </c>
      <c r="O94" s="4">
        <f xml:space="preserve"> IFERROR(N94/RTD("cqg.rtd",,"StudyData", $A94, "MA", "InputChoice=Vol,MAType=Sim,Period=21", "MA","D","-1","all",,,,"T"),"")</f>
        <v>1.2864094623999578E-5</v>
      </c>
      <c r="P94" s="6">
        <f>IFERROR(D94/RTD("cqg.rtd",,"StudyData","ATR("&amp;A94&amp;",MAType:=Sim,Period:=21)","Bar",, "Close", "D",,,,,,"T"),"")</f>
        <v>0</v>
      </c>
      <c r="Q94" s="7">
        <f xml:space="preserve"> RTD("cqg.rtd",,"StudyData", $A94, "MA", "InputChoice=Close,MAType=Sim,Period=21", "MA","D",,"all",,,,"T")</f>
        <v>168.73952380950001</v>
      </c>
      <c r="R94" s="1">
        <f xml:space="preserve"> RTD("cqg.rtd",,"StudyData",$A94, "StdDev", "InputChoice=Close,Period1=21", "STDDEV","D",,"all",,,,"T")</f>
        <v>3.5167293737</v>
      </c>
      <c r="S94" s="1">
        <f t="shared" si="1"/>
        <v>-1.7628663313883082</v>
      </c>
    </row>
    <row r="95" spans="1:19" x14ac:dyDescent="0.3">
      <c r="A95" t="s">
        <v>111</v>
      </c>
      <c r="B95" t="str">
        <f>PROPER(RTD("cqg.rtd", ,"ContractData",A95, "LongDescription",, "T"))</f>
        <v>Colgate-Palmolive Co</v>
      </c>
      <c r="C95" s="1">
        <f>RTD("cqg.rtd", ,"ContractData",A95, "LastTrade",, "T")</f>
        <v>86.06</v>
      </c>
      <c r="D95" s="1">
        <f>RTD("cqg.rtd", ,"ContractData",A95, "NetLastTrade",, "T")</f>
        <v>0</v>
      </c>
      <c r="E95" s="3" t="str">
        <f>IFERROR(RTD("cqg.rtd", ,"ContractData",A95, "PerCentNetLastTrade",, "T")/100,"")</f>
        <v/>
      </c>
      <c r="F95" s="3" t="str">
        <v/>
      </c>
      <c r="G95" s="1" t="str">
        <f>RTD("cqg.rtd", ,"ContractData",A95, "Open",, "T")</f>
        <v/>
      </c>
      <c r="H95" s="1" t="str">
        <f>RTD("cqg.rtd", ,"ContractData",A95, "High",, "T")</f>
        <v/>
      </c>
      <c r="I95" s="1" t="str">
        <f>RTD("cqg.rtd", ,"ContractData",A95, "Low",, "T")</f>
        <v/>
      </c>
      <c r="J95" s="3" t="str">
        <f>IFERROR(RTD("cqg.rtd",,"StudyData",A95, "PCB","BaseType=Index,Index=1", "Close", "W","0","all",,,,"T")/100,"")</f>
        <v/>
      </c>
      <c r="K95" s="3">
        <f>IFERROR(RTD("cqg.rtd",,"StudyData",A95, "PCB","BaseType=Index,Index=1", "Close", "M","0","all",,,,"T")/100,"")</f>
        <v>-4.1861500779336501E-2</v>
      </c>
      <c r="L95" s="3">
        <f>IFERROR(RTD("cqg.rtd",,"StudyData",A95, "PCB","BaseType=Index,Index=1", "Close", "Q","0","all",,,,"T")/100,"")</f>
        <v>-6.1300174520069861E-2</v>
      </c>
      <c r="M95" s="3">
        <f>IFERROR(RTD("cqg.rtd",,"StudyData",A95, "PCB","BaseType=Index,Index=1", "Close", "A","0","all",,,,"T")/100,"")</f>
        <v>8.9091369273601714E-2</v>
      </c>
      <c r="N95" s="5">
        <f>RTD("cqg.rtd", ,"ContractData",A95, "T_CVol",, "T")</f>
        <v>527.57910000000004</v>
      </c>
      <c r="O95" s="4">
        <f xml:space="preserve"> IFERROR(N95/RTD("cqg.rtd",,"StudyData", $A95, "MA", "InputChoice=Vol,MAType=Sim,Period=21", "MA","D","-1","all",,,,"T"),"")</f>
        <v>1.0012905089095751E-4</v>
      </c>
      <c r="P95" s="6">
        <f>IFERROR(D95/RTD("cqg.rtd",,"StudyData","ATR("&amp;A95&amp;",MAType:=Sim,Period:=21)","Bar",, "Close", "D",,,,,,"T"),"")</f>
        <v>0</v>
      </c>
      <c r="Q95" s="7">
        <f xml:space="preserve"> RTD("cqg.rtd",,"StudyData", $A95, "MA", "InputChoice=Close,MAType=Sim,Period=21", "MA","D",,"all",,,,"T")</f>
        <v>87.813809523800003</v>
      </c>
      <c r="R95" s="1">
        <f xml:space="preserve"> RTD("cqg.rtd",,"StudyData",$A95, "StdDev", "InputChoice=Close,Period1=21", "STDDEV","D",,"all",,,,"T")</f>
        <v>1.5282217372</v>
      </c>
      <c r="S95" s="1">
        <f t="shared" si="1"/>
        <v>-1.147614564764222</v>
      </c>
    </row>
    <row r="96" spans="1:19" x14ac:dyDescent="0.3">
      <c r="A96" t="s">
        <v>112</v>
      </c>
      <c r="B96" t="str">
        <f>PROPER(RTD("cqg.rtd", ,"ContractData",A96, "LongDescription",, "T"))</f>
        <v>Clorox Company</v>
      </c>
      <c r="C96" s="1">
        <f>RTD("cqg.rtd", ,"ContractData",A96, "LastTrade",, "T")</f>
        <v>83.8</v>
      </c>
      <c r="D96" s="1">
        <f>RTD("cqg.rtd", ,"ContractData",A96, "NetLastTrade",, "T")</f>
        <v>0</v>
      </c>
      <c r="E96" s="3" t="str">
        <f>IFERROR(RTD("cqg.rtd", ,"ContractData",A96, "PerCentNetLastTrade",, "T")/100,"")</f>
        <v/>
      </c>
      <c r="F96" s="3" t="str">
        <v/>
      </c>
      <c r="G96" s="1" t="str">
        <f>RTD("cqg.rtd", ,"ContractData",A96, "Open",, "T")</f>
        <v/>
      </c>
      <c r="H96" s="1" t="str">
        <f>RTD("cqg.rtd", ,"ContractData",A96, "High",, "T")</f>
        <v/>
      </c>
      <c r="I96" s="1" t="str">
        <f>RTD("cqg.rtd", ,"ContractData",A96, "Low",, "T")</f>
        <v/>
      </c>
      <c r="J96" s="3" t="str">
        <f>IFERROR(RTD("cqg.rtd",,"StudyData",A96, "PCB","BaseType=Index,Index=1", "Close", "W","0","all",,,,"T")/100,"")</f>
        <v/>
      </c>
      <c r="K96" s="3">
        <f>IFERROR(RTD("cqg.rtd",,"StudyData",A96, "PCB","BaseType=Index,Index=1", "Close", "M","0","all",,,,"T")/100,"")</f>
        <v>-0.14209664209664219</v>
      </c>
      <c r="L96" s="3">
        <f>IFERROR(RTD("cqg.rtd",,"StudyData",A96, "PCB","BaseType=Index,Index=1", "Close", "Q","0","all",,,,"T")/100,"")</f>
        <v>-0.12196144174350378</v>
      </c>
      <c r="M96" s="3">
        <f>IFERROR(RTD("cqg.rtd",,"StudyData",A96, "PCB","BaseType=Index,Index=1", "Close", "A","0","all",,,,"T")/100,"")</f>
        <v>-0.16889814539323617</v>
      </c>
      <c r="N96" s="5">
        <f>RTD("cqg.rtd", ,"ContractData",A96, "T_CVol",, "T")</f>
        <v>12014.41864</v>
      </c>
      <c r="O96" s="4">
        <f xml:space="preserve"> IFERROR(N96/RTD("cqg.rtd",,"StudyData", $A96, "MA", "InputChoice=Vol,MAType=Sim,Period=21", "MA","D","-1","all",,,,"T"),"")</f>
        <v>3.38848966018095E-3</v>
      </c>
      <c r="P96" s="6">
        <f>IFERROR(D96/RTD("cqg.rtd",,"StudyData","ATR("&amp;A96&amp;",MAType:=Sim,Period:=21)","Bar",, "Close", "D",,,,,,"T"),"")</f>
        <v>0</v>
      </c>
      <c r="Q96" s="7">
        <f xml:space="preserve"> RTD("cqg.rtd",,"StudyData", $A96, "MA", "InputChoice=Close,MAType=Sim,Period=21", "MA","D",,"all",,,,"T")</f>
        <v>89.016666666700004</v>
      </c>
      <c r="R96" s="1">
        <f xml:space="preserve"> RTD("cqg.rtd",,"StudyData",$A96, "StdDev", "InputChoice=Close,Period1=21", "STDDEV","D",,"all",,,,"T")</f>
        <v>5.3379399748000003</v>
      </c>
      <c r="S96" s="1">
        <f t="shared" si="1"/>
        <v>-0.97728087826530186</v>
      </c>
    </row>
    <row r="97" spans="1:19" x14ac:dyDescent="0.3">
      <c r="A97" t="s">
        <v>113</v>
      </c>
      <c r="B97" t="str">
        <f>PROPER(RTD("cqg.rtd", ,"ContractData",A97, "LongDescription",, "T"))</f>
        <v>Comcast Corp A</v>
      </c>
      <c r="C97" s="1">
        <f>RTD("cqg.rtd", ,"ContractData",A97, "LastTrade",, "T")</f>
        <v>21.91</v>
      </c>
      <c r="D97" s="1">
        <f>RTD("cqg.rtd", ,"ContractData",A97, "NetLastTrade",, "T")</f>
        <v>0</v>
      </c>
      <c r="E97" s="3" t="str">
        <f>IFERROR(RTD("cqg.rtd", ,"ContractData",A97, "PerCentNetLastTrade",, "T")/100,"")</f>
        <v/>
      </c>
      <c r="F97" s="3" t="str">
        <v/>
      </c>
      <c r="G97" s="1" t="str">
        <f>RTD("cqg.rtd", ,"ContractData",A97, "Open",, "T")</f>
        <v/>
      </c>
      <c r="H97" s="1" t="str">
        <f>RTD("cqg.rtd", ,"ContractData",A97, "High",, "T")</f>
        <v/>
      </c>
      <c r="I97" s="1" t="str">
        <f>RTD("cqg.rtd", ,"ContractData",A97, "Low",, "T")</f>
        <v/>
      </c>
      <c r="J97" s="3" t="str">
        <f>IFERROR(RTD("cqg.rtd",,"StudyData",A97, "PCB","BaseType=Index,Index=1", "Close", "W","0","all",,,,"T")/100,"")</f>
        <v/>
      </c>
      <c r="K97" s="3">
        <f>IFERROR(RTD("cqg.rtd",,"StudyData",A97, "PCB","BaseType=Index,Index=1", "Close", "M","0","all",,,,"T")/100,"")</f>
        <v>-0.17693463561232162</v>
      </c>
      <c r="L97" s="3">
        <f>IFERROR(RTD("cqg.rtd",,"StudyData",A97, "PCB","BaseType=Index,Index=1", "Close", "Q","0","all",,,,"T")/100,"")</f>
        <v>-0.10753564154786152</v>
      </c>
      <c r="M97" s="3">
        <f>IFERROR(RTD("cqg.rtd",,"StudyData",A97, "PCB","BaseType=Index,Index=1", "Close", "A","0","all",,,,"T")/100,"")</f>
        <v>-0.26697892271662765</v>
      </c>
      <c r="N97" s="5">
        <f>RTD("cqg.rtd", ,"ContractData",A97, "T_CVol",, "T")</f>
        <v>36512.046948000003</v>
      </c>
      <c r="O97" s="4">
        <f xml:space="preserve"> IFERROR(N97/RTD("cqg.rtd",,"StudyData", $A97, "MA", "InputChoice=Vol,MAType=Sim,Period=21", "MA","D","-1","all",,,,"T"),"")</f>
        <v>1.202404083924263E-3</v>
      </c>
      <c r="P97" s="6">
        <f>IFERROR(D97/RTD("cqg.rtd",,"StudyData","ATR("&amp;A97&amp;",MAType:=Sim,Period:=21)","Bar",, "Close", "D",,,,,,"T"),"")</f>
        <v>0</v>
      </c>
      <c r="Q97" s="7">
        <f xml:space="preserve"> RTD("cqg.rtd",,"StudyData", $A97, "MA", "InputChoice=Close,MAType=Sim,Period=21", "MA","D",,"all",,,,"T")</f>
        <v>24.464285714300001</v>
      </c>
      <c r="R97" s="1">
        <f xml:space="preserve"> RTD("cqg.rtd",,"StudyData",$A97, "StdDev", "InputChoice=Close,Period1=21", "STDDEV","D",,"all",,,,"T")</f>
        <v>1.805706751</v>
      </c>
      <c r="S97" s="1">
        <f t="shared" si="1"/>
        <v>-1.4145628645877508</v>
      </c>
    </row>
    <row r="98" spans="1:19" x14ac:dyDescent="0.3">
      <c r="A98" t="s">
        <v>114</v>
      </c>
      <c r="B98" t="str">
        <f>PROPER(RTD("cqg.rtd", ,"ContractData",A98, "LongDescription",, "T"))</f>
        <v>Cme Group Inc</v>
      </c>
      <c r="C98" s="1">
        <f>RTD("cqg.rtd", ,"ContractData",A98, "LastTrade",, "T")</f>
        <v>264.48</v>
      </c>
      <c r="D98" s="1">
        <f>RTD("cqg.rtd", ,"ContractData",A98, "NetLastTrade",, "T")</f>
        <v>0</v>
      </c>
      <c r="E98" s="3" t="str">
        <f>IFERROR(RTD("cqg.rtd", ,"ContractData",A98, "PerCentNetLastTrade",, "T")/100,"")</f>
        <v/>
      </c>
      <c r="F98" s="3" t="str">
        <v/>
      </c>
      <c r="G98" s="1" t="str">
        <f>RTD("cqg.rtd", ,"ContractData",A98, "Open",, "T")</f>
        <v/>
      </c>
      <c r="H98" s="1" t="str">
        <f>RTD("cqg.rtd", ,"ContractData",A98, "High",, "T")</f>
        <v/>
      </c>
      <c r="I98" s="1" t="str">
        <f>RTD("cqg.rtd", ,"ContractData",A98, "Low",, "T")</f>
        <v/>
      </c>
      <c r="J98" s="3" t="str">
        <f>IFERROR(RTD("cqg.rtd",,"StudyData",A98, "PCB","BaseType=Index,Index=1", "Close", "W","0","all",,,,"T")/100,"")</f>
        <v/>
      </c>
      <c r="K98" s="3">
        <f>IFERROR(RTD("cqg.rtd",,"StudyData",A98, "PCB","BaseType=Index,Index=1", "Close", "M","0","all",,,,"T")/100,"")</f>
        <v>-7.3625218914185581E-2</v>
      </c>
      <c r="L98" s="3">
        <f>IFERROR(RTD("cqg.rtd",,"StudyData",A98, "PCB","BaseType=Index,Index=1", "Close", "Q","0","all",,,,"T")/100,"")</f>
        <v>0.19766336095639178</v>
      </c>
      <c r="M98" s="3">
        <f>IFERROR(RTD("cqg.rtd",,"StudyData",A98, "PCB","BaseType=Index,Index=1", "Close", "A","0","all",,,,"T")/100,"")</f>
        <v>-3.1492602900248884E-2</v>
      </c>
      <c r="N98" s="5">
        <f>RTD("cqg.rtd", ,"ContractData",A98, "T_CVol",, "T")</f>
        <v>685.37959799999999</v>
      </c>
      <c r="O98" s="4">
        <f xml:space="preserve"> IFERROR(N98/RTD("cqg.rtd",,"StudyData", $A98, "MA", "InputChoice=Vol,MAType=Sim,Period=21", "MA","D","-1","all",,,,"T"),"")</f>
        <v>3.5371308309494951E-4</v>
      </c>
      <c r="P98" s="6">
        <f>IFERROR(D98/RTD("cqg.rtd",,"StudyData","ATR("&amp;A98&amp;",MAType:=Sim,Period:=21)","Bar",, "Close", "D",,,,,,"T"),"")</f>
        <v>0</v>
      </c>
      <c r="Q98" s="7">
        <f xml:space="preserve"> RTD("cqg.rtd",,"StudyData", $A98, "MA", "InputChoice=Close,MAType=Sim,Period=21", "MA","D",,"all",,,,"T")</f>
        <v>275.61809523810001</v>
      </c>
      <c r="R98" s="1">
        <f xml:space="preserve"> RTD("cqg.rtd",,"StudyData",$A98, "StdDev", "InputChoice=Close,Period1=21", "STDDEV","D",,"all",,,,"T")</f>
        <v>6.3536128598000001</v>
      </c>
      <c r="S98" s="1">
        <f t="shared" si="1"/>
        <v>-1.753033350296165</v>
      </c>
    </row>
    <row r="99" spans="1:19" x14ac:dyDescent="0.3">
      <c r="A99" t="s">
        <v>115</v>
      </c>
      <c r="B99" t="str">
        <f>PROPER(RTD("cqg.rtd", ,"ContractData",A99, "LongDescription",, "T"))</f>
        <v>Chipotle Mexican Grill</v>
      </c>
      <c r="C99" s="1">
        <f>RTD("cqg.rtd", ,"ContractData",A99, "LastTrade",, "T")</f>
        <v>31.330000000000002</v>
      </c>
      <c r="D99" s="1">
        <f>RTD("cqg.rtd", ,"ContractData",A99, "NetLastTrade",, "T")</f>
        <v>0</v>
      </c>
      <c r="E99" s="3" t="str">
        <f>IFERROR(RTD("cqg.rtd", ,"ContractData",A99, "PerCentNetLastTrade",, "T")/100,"")</f>
        <v/>
      </c>
      <c r="F99" s="3" t="str">
        <v/>
      </c>
      <c r="G99" s="1" t="str">
        <f>RTD("cqg.rtd", ,"ContractData",A99, "Open",, "T")</f>
        <v/>
      </c>
      <c r="H99" s="1" t="str">
        <f>RTD("cqg.rtd", ,"ContractData",A99, "High",, "T")</f>
        <v/>
      </c>
      <c r="I99" s="1" t="str">
        <f>RTD("cqg.rtd", ,"ContractData",A99, "Low",, "T")</f>
        <v/>
      </c>
      <c r="J99" s="3" t="str">
        <f>IFERROR(RTD("cqg.rtd",,"StudyData",A99, "PCB","BaseType=Index,Index=1", "Close", "W","0","all",,,,"T")/100,"")</f>
        <v/>
      </c>
      <c r="K99" s="3">
        <f>IFERROR(RTD("cqg.rtd",,"StudyData",A99, "PCB","BaseType=Index,Index=1", "Close", "M","0","all",,,,"T")/100,"")</f>
        <v>-0.17617670260320797</v>
      </c>
      <c r="L99" s="3">
        <f>IFERROR(RTD("cqg.rtd",,"StudyData",A99, "PCB","BaseType=Index,Index=1", "Close", "Q","0","all",,,,"T")/100,"")</f>
        <v>-7.8529411764705834E-2</v>
      </c>
      <c r="M99" s="3">
        <f>IFERROR(RTD("cqg.rtd",,"StudyData",A99, "PCB","BaseType=Index,Index=1", "Close", "A","0","all",,,,"T")/100,"")</f>
        <v>-0.1532432432432432</v>
      </c>
      <c r="N99" s="5">
        <f>RTD("cqg.rtd", ,"ContractData",A99, "T_CVol",, "T")</f>
        <v>89269.343206000005</v>
      </c>
      <c r="O99" s="4">
        <f xml:space="preserve"> IFERROR(N99/RTD("cqg.rtd",,"StudyData", $A99, "MA", "InputChoice=Vol,MAType=Sim,Period=21", "MA","D","-1","all",,,,"T"),"")</f>
        <v>7.1234318983519757E-3</v>
      </c>
      <c r="P99" s="6">
        <f>IFERROR(D99/RTD("cqg.rtd",,"StudyData","ATR("&amp;A99&amp;",MAType:=Sim,Period:=21)","Bar",, "Close", "D",,,,,,"T"),"")</f>
        <v>0</v>
      </c>
      <c r="Q99" s="7">
        <f xml:space="preserve"> RTD("cqg.rtd",,"StudyData", $A99, "MA", "InputChoice=Close,MAType=Sim,Period=21", "MA","D",,"all",,,,"T")</f>
        <v>35.1223809524</v>
      </c>
      <c r="R99" s="1">
        <f xml:space="preserve"> RTD("cqg.rtd",,"StudyData",$A99, "StdDev", "InputChoice=Close,Period1=21", "STDDEV","D",,"all",,,,"T")</f>
        <v>2.3460136499000002</v>
      </c>
      <c r="S99" s="1">
        <f t="shared" si="1"/>
        <v>-1.616521264725655</v>
      </c>
    </row>
    <row r="100" spans="1:19" x14ac:dyDescent="0.3">
      <c r="A100" t="s">
        <v>116</v>
      </c>
      <c r="B100" t="str">
        <f>PROPER(RTD("cqg.rtd", ,"ContractData",A100, "LongDescription",, "T"))</f>
        <v>Cummins Inc</v>
      </c>
      <c r="C100" s="1">
        <f>RTD("cqg.rtd", ,"ContractData",A100, "LastTrade",, "T")</f>
        <v>525.06000000000006</v>
      </c>
      <c r="D100" s="1">
        <f>RTD("cqg.rtd", ,"ContractData",A100, "NetLastTrade",, "T")</f>
        <v>0</v>
      </c>
      <c r="E100" s="3" t="str">
        <f>IFERROR(RTD("cqg.rtd", ,"ContractData",A100, "PerCentNetLastTrade",, "T")/100,"")</f>
        <v/>
      </c>
      <c r="F100" s="3" t="str">
        <v/>
      </c>
      <c r="G100" s="1" t="str">
        <f>RTD("cqg.rtd", ,"ContractData",A100, "Open",, "T")</f>
        <v/>
      </c>
      <c r="H100" s="1" t="str">
        <f>RTD("cqg.rtd", ,"ContractData",A100, "High",, "T")</f>
        <v/>
      </c>
      <c r="I100" s="1" t="str">
        <f>RTD("cqg.rtd", ,"ContractData",A100, "Low",, "T")</f>
        <v/>
      </c>
      <c r="J100" s="3" t="str">
        <f>IFERROR(RTD("cqg.rtd",,"StudyData",A100, "PCB","BaseType=Index,Index=1", "Close", "W","0","all",,,,"T")/100,"")</f>
        <v/>
      </c>
      <c r="K100" s="3">
        <f>IFERROR(RTD("cqg.rtd",,"StudyData",A100, "PCB","BaseType=Index,Index=1", "Close", "M","0","all",,,,"T")/100,"")</f>
        <v>-6.9702338766831892E-2</v>
      </c>
      <c r="L100" s="3">
        <f>IFERROR(RTD("cqg.rtd",,"StudyData",A100, "PCB","BaseType=Index,Index=1", "Close", "Q","0","all",,,,"T")/100,"")</f>
        <v>-0.26380729378443929</v>
      </c>
      <c r="M100" s="3">
        <f>IFERROR(RTD("cqg.rtd",,"StudyData",A100, "PCB","BaseType=Index,Index=1", "Close", "A","0","all",,,,"T")/100,"")</f>
        <v>2.86218042903322E-2</v>
      </c>
      <c r="N100" s="5">
        <f>RTD("cqg.rtd", ,"ContractData",A100, "T_CVol",, "T")</f>
        <v>323.77612599999998</v>
      </c>
      <c r="O100" s="4">
        <f xml:space="preserve"> IFERROR(N100/RTD("cqg.rtd",,"StudyData", $A100, "MA", "InputChoice=Vol,MAType=Sim,Period=21", "MA","D","-1","all",,,,"T"),"")</f>
        <v>2.7917668048078848E-4</v>
      </c>
      <c r="P100" s="6">
        <f>IFERROR(D100/RTD("cqg.rtd",,"StudyData","ATR("&amp;A100&amp;",MAType:=Sim,Period:=21)","Bar",, "Close", "D",,,,,,"T"),"")</f>
        <v>0</v>
      </c>
      <c r="Q100" s="7">
        <f xml:space="preserve"> RTD("cqg.rtd",,"StudyData", $A100, "MA", "InputChoice=Close,MAType=Sim,Period=21", "MA","D",,"all",,,,"T")</f>
        <v>541.91047619050005</v>
      </c>
      <c r="R100" s="1">
        <f xml:space="preserve"> RTD("cqg.rtd",,"StudyData",$A100, "StdDev", "InputChoice=Close,Period1=21", "STDDEV","D",,"all",,,,"T")</f>
        <v>14.8728104355</v>
      </c>
      <c r="S100" s="1">
        <f t="shared" si="1"/>
        <v>-1.1329718928091417</v>
      </c>
    </row>
    <row r="101" spans="1:19" x14ac:dyDescent="0.3">
      <c r="A101" t="s">
        <v>117</v>
      </c>
      <c r="B101" t="str">
        <f>PROPER(RTD("cqg.rtd", ,"ContractData",A101, "LongDescription",, "T"))</f>
        <v>Cms Energy Corporation</v>
      </c>
      <c r="C101" s="1">
        <f>RTD("cqg.rtd", ,"ContractData",A101, "LastTrade",, "T")</f>
        <v>62.95</v>
      </c>
      <c r="D101" s="1">
        <f>RTD("cqg.rtd", ,"ContractData",A101, "NetLastTrade",, "T")</f>
        <v>0</v>
      </c>
      <c r="E101" s="3" t="str">
        <f>IFERROR(RTD("cqg.rtd", ,"ContractData",A101, "PerCentNetLastTrade",, "T")/100,"")</f>
        <v/>
      </c>
      <c r="F101" s="3" t="str">
        <v/>
      </c>
      <c r="G101" s="1" t="str">
        <f>RTD("cqg.rtd", ,"ContractData",A101, "Open",, "T")</f>
        <v/>
      </c>
      <c r="H101" s="1" t="str">
        <f>RTD("cqg.rtd", ,"ContractData",A101, "High",, "T")</f>
        <v/>
      </c>
      <c r="I101" s="1" t="str">
        <f>RTD("cqg.rtd", ,"ContractData",A101, "Low",, "T")</f>
        <v/>
      </c>
      <c r="J101" s="3" t="str">
        <f>IFERROR(RTD("cqg.rtd",,"StudyData",A101, "PCB","BaseType=Index,Index=1", "Close", "W","0","all",,,,"T")/100,"")</f>
        <v/>
      </c>
      <c r="K101" s="3">
        <f>IFERROR(RTD("cqg.rtd",,"StudyData",A101, "PCB","BaseType=Index,Index=1", "Close", "M","0","all",,,,"T")/100,"")</f>
        <v>-7.5080811049074339E-2</v>
      </c>
      <c r="L101" s="3">
        <f>IFERROR(RTD("cqg.rtd",,"StudyData",A101, "PCB","BaseType=Index,Index=1", "Close", "Q","0","all",,,,"T")/100,"")</f>
        <v>-0.17712418300653593</v>
      </c>
      <c r="M101" s="3">
        <f>IFERROR(RTD("cqg.rtd",,"StudyData",A101, "PCB","BaseType=Index,Index=1", "Close", "A","0","all",,,,"T")/100,"")</f>
        <v>-9.981409981409986E-2</v>
      </c>
      <c r="N101" s="5">
        <f>RTD("cqg.rtd", ,"ContractData",A101, "T_CVol",, "T")</f>
        <v>3001.5101020000002</v>
      </c>
      <c r="O101" s="4">
        <f xml:space="preserve"> IFERROR(N101/RTD("cqg.rtd",,"StudyData", $A101, "MA", "InputChoice=Vol,MAType=Sim,Period=21", "MA","D","-1","all",,,,"T"),"")</f>
        <v>9.2343529904145806E-4</v>
      </c>
      <c r="P101" s="6">
        <f>IFERROR(D101/RTD("cqg.rtd",,"StudyData","ATR("&amp;A101&amp;",MAType:=Sim,Period:=21)","Bar",, "Close", "D",,,,,,"T"),"")</f>
        <v>0</v>
      </c>
      <c r="Q101" s="7">
        <f xml:space="preserve"> RTD("cqg.rtd",,"StudyData", $A101, "MA", "InputChoice=Close,MAType=Sim,Period=21", "MA","D",,"all",,,,"T")</f>
        <v>66.294761904799998</v>
      </c>
      <c r="R101" s="1">
        <f xml:space="preserve"> RTD("cqg.rtd",,"StudyData",$A101, "StdDev", "InputChoice=Close,Period1=21", "STDDEV","D",,"all",,,,"T")</f>
        <v>2.0445481956</v>
      </c>
      <c r="S101" s="1">
        <f t="shared" si="1"/>
        <v>-1.6359418242123804</v>
      </c>
    </row>
    <row r="102" spans="1:19" x14ac:dyDescent="0.3">
      <c r="A102" t="s">
        <v>118</v>
      </c>
      <c r="B102" t="str">
        <f>PROPER(RTD("cqg.rtd", ,"ContractData",A102, "LongDescription",, "T"))</f>
        <v>Cenetene Corporation</v>
      </c>
      <c r="C102" s="1">
        <f>RTD("cqg.rtd", ,"ContractData",A102, "LastTrade",, "T")</f>
        <v>61.82</v>
      </c>
      <c r="D102" s="1">
        <f>RTD("cqg.rtd", ,"ContractData",A102, "NetLastTrade",, "T")</f>
        <v>0</v>
      </c>
      <c r="E102" s="3" t="str">
        <f>IFERROR(RTD("cqg.rtd", ,"ContractData",A102, "PerCentNetLastTrade",, "T")/100,"")</f>
        <v/>
      </c>
      <c r="F102" s="3" t="str">
        <v/>
      </c>
      <c r="G102" s="1" t="str">
        <f>RTD("cqg.rtd", ,"ContractData",A102, "Open",, "T")</f>
        <v/>
      </c>
      <c r="H102" s="1" t="str">
        <f>RTD("cqg.rtd", ,"ContractData",A102, "High",, "T")</f>
        <v/>
      </c>
      <c r="I102" s="1" t="str">
        <f>RTD("cqg.rtd", ,"ContractData",A102, "Low",, "T")</f>
        <v/>
      </c>
      <c r="J102" s="3" t="str">
        <f>IFERROR(RTD("cqg.rtd",,"StudyData",A102, "PCB","BaseType=Index,Index=1", "Close", "W","0","all",,,,"T")/100,"")</f>
        <v/>
      </c>
      <c r="K102" s="3">
        <f>IFERROR(RTD("cqg.rtd",,"StudyData",A102, "PCB","BaseType=Index,Index=1", "Close", "M","0","all",,,,"T")/100,"")</f>
        <v>-3.9166925707180653E-2</v>
      </c>
      <c r="L102" s="3">
        <f>IFERROR(RTD("cqg.rtd",,"StudyData",A102, "PCB","BaseType=Index,Index=1", "Close", "Q","0","all",,,,"T")/100,"")</f>
        <v>-3.6921638884561417E-2</v>
      </c>
      <c r="M102" s="3">
        <f>IFERROR(RTD("cqg.rtd",,"StudyData",A102, "PCB","BaseType=Index,Index=1", "Close", "A","0","all",,,,"T")/100,"")</f>
        <v>0.50230862697448364</v>
      </c>
      <c r="N102" s="5">
        <f>RTD("cqg.rtd", ,"ContractData",A102, "T_CVol",, "T")</f>
        <v>1125.704</v>
      </c>
      <c r="O102" s="4">
        <f xml:space="preserve"> IFERROR(N102/RTD("cqg.rtd",,"StudyData", $A102, "MA", "InputChoice=Vol,MAType=Sim,Period=21", "MA","D","-1","all",,,,"T"),"")</f>
        <v>2.3485530740310572E-4</v>
      </c>
      <c r="P102" s="6">
        <f>IFERROR(D102/RTD("cqg.rtd",,"StudyData","ATR("&amp;A102&amp;",MAType:=Sim,Period:=21)","Bar",, "Close", "D",,,,,,"T"),"")</f>
        <v>0</v>
      </c>
      <c r="Q102" s="7">
        <f xml:space="preserve"> RTD("cqg.rtd",,"StudyData", $A102, "MA", "InputChoice=Close,MAType=Sim,Period=21", "MA","D",,"all",,,,"T")</f>
        <v>65.161904761900004</v>
      </c>
      <c r="R102" s="1">
        <f xml:space="preserve"> RTD("cqg.rtd",,"StudyData",$A102, "StdDev", "InputChoice=Close,Period1=21", "STDDEV","D",,"all",,,,"T")</f>
        <v>2.1279111577999998</v>
      </c>
      <c r="S102" s="1">
        <f t="shared" si="1"/>
        <v>-1.5705095345028997</v>
      </c>
    </row>
    <row r="103" spans="1:19" x14ac:dyDescent="0.3">
      <c r="A103" t="s">
        <v>119</v>
      </c>
      <c r="B103" t="str">
        <f>PROPER(RTD("cqg.rtd", ,"ContractData",A103, "LongDescription",, "T"))</f>
        <v>Centerpoint Energy Holding Co.</v>
      </c>
      <c r="C103" s="1">
        <f>RTD("cqg.rtd", ,"ContractData",A103, "LastTrade",, "T")</f>
        <v>36.840000000000003</v>
      </c>
      <c r="D103" s="1">
        <f>RTD("cqg.rtd", ,"ContractData",A103, "NetLastTrade",, "T")</f>
        <v>0</v>
      </c>
      <c r="E103" s="3" t="str">
        <f>IFERROR(RTD("cqg.rtd", ,"ContractData",A103, "PerCentNetLastTrade",, "T")/100,"")</f>
        <v/>
      </c>
      <c r="F103" s="3" t="str">
        <v/>
      </c>
      <c r="G103" s="1" t="str">
        <f>RTD("cqg.rtd", ,"ContractData",A103, "Open",, "T")</f>
        <v/>
      </c>
      <c r="H103" s="1" t="str">
        <f>RTD("cqg.rtd", ,"ContractData",A103, "High",, "T")</f>
        <v/>
      </c>
      <c r="I103" s="1" t="str">
        <f>RTD("cqg.rtd", ,"ContractData",A103, "Low",, "T")</f>
        <v/>
      </c>
      <c r="J103" s="3" t="str">
        <f>IFERROR(RTD("cqg.rtd",,"StudyData",A103, "PCB","BaseType=Index,Index=1", "Close", "W","0","all",,,,"T")/100,"")</f>
        <v/>
      </c>
      <c r="K103" s="3">
        <f>IFERROR(RTD("cqg.rtd",,"StudyData",A103, "PCB","BaseType=Index,Index=1", "Close", "M","0","all",,,,"T")/100,"")</f>
        <v>-6.9696969696969646E-2</v>
      </c>
      <c r="L103" s="3">
        <f>IFERROR(RTD("cqg.rtd",,"StudyData",A103, "PCB","BaseType=Index,Index=1", "Close", "Q","0","all",,,,"T")/100,"")</f>
        <v>-0.16348773841961844</v>
      </c>
      <c r="M103" s="3">
        <f>IFERROR(RTD("cqg.rtd",,"StudyData",A103, "PCB","BaseType=Index,Index=1", "Close", "A","0","all",,,,"T")/100,"")</f>
        <v>-3.9123630672926443E-2</v>
      </c>
      <c r="N103" s="5">
        <f>RTD("cqg.rtd", ,"ContractData",A103, "T_CVol",, "T")</f>
        <v>57.570999999999998</v>
      </c>
      <c r="O103" s="4">
        <f xml:space="preserve"> IFERROR(N103/RTD("cqg.rtd",,"StudyData", $A103, "MA", "InputChoice=Vol,MAType=Sim,Period=21", "MA","D","-1","all",,,,"T"),"")</f>
        <v>8.7745592595706549E-6</v>
      </c>
      <c r="P103" s="6">
        <f>IFERROR(D103/RTD("cqg.rtd",,"StudyData","ATR("&amp;A103&amp;",MAType:=Sim,Period:=21)","Bar",, "Close", "D",,,,,,"T"),"")</f>
        <v>0</v>
      </c>
      <c r="Q103" s="7">
        <f xml:space="preserve"> RTD("cqg.rtd",,"StudyData", $A103, "MA", "InputChoice=Close,MAType=Sim,Period=21", "MA","D",,"all",,,,"T")</f>
        <v>38.610952380999997</v>
      </c>
      <c r="R103" s="1">
        <f xml:space="preserve"> RTD("cqg.rtd",,"StudyData",$A103, "StdDev", "InputChoice=Close,Period1=21", "STDDEV","D",,"all",,,,"T")</f>
        <v>1.0517283044000001</v>
      </c>
      <c r="S103" s="1">
        <f t="shared" si="1"/>
        <v>-1.6838496915896004</v>
      </c>
    </row>
    <row r="104" spans="1:19" x14ac:dyDescent="0.3">
      <c r="A104" t="s">
        <v>120</v>
      </c>
      <c r="B104" t="str">
        <f>PROPER(RTD("cqg.rtd", ,"ContractData",A104, "LongDescription",, "T"))</f>
        <v>Capital One Financl Corp</v>
      </c>
      <c r="C104" s="1">
        <f>RTD("cqg.rtd", ,"ContractData",A104, "LastTrade",, "T")</f>
        <v>200.20000000000002</v>
      </c>
      <c r="D104" s="1">
        <f>RTD("cqg.rtd", ,"ContractData",A104, "NetLastTrade",, "T")</f>
        <v>0</v>
      </c>
      <c r="E104" s="3" t="str">
        <f>IFERROR(RTD("cqg.rtd", ,"ContractData",A104, "PerCentNetLastTrade",, "T")/100,"")</f>
        <v/>
      </c>
      <c r="F104" s="3" t="str">
        <v/>
      </c>
      <c r="G104" s="1" t="str">
        <f>RTD("cqg.rtd", ,"ContractData",A104, "Open",, "T")</f>
        <v/>
      </c>
      <c r="H104" s="1" t="str">
        <f>RTD("cqg.rtd", ,"ContractData",A104, "High",, "T")</f>
        <v/>
      </c>
      <c r="I104" s="1" t="str">
        <f>RTD("cqg.rtd", ,"ContractData",A104, "Low",, "T")</f>
        <v/>
      </c>
      <c r="J104" s="3" t="str">
        <f>IFERROR(RTD("cqg.rtd",,"StudyData",A104, "PCB","BaseType=Index,Index=1", "Close", "W","0","all",,,,"T")/100,"")</f>
        <v/>
      </c>
      <c r="K104" s="3">
        <f>IFERROR(RTD("cqg.rtd",,"StudyData",A104, "PCB","BaseType=Index,Index=1", "Close", "M","0","all",,,,"T")/100,"")</f>
        <v>-6.6710176681739661E-2</v>
      </c>
      <c r="L104" s="3">
        <f>IFERROR(RTD("cqg.rtd",,"StudyData",A104, "PCB","BaseType=Index,Index=1", "Close", "Q","0","all",,,,"T")/100,"")</f>
        <v>-2.0935101186321777E-3</v>
      </c>
      <c r="M104" s="3">
        <f>IFERROR(RTD("cqg.rtd",,"StudyData",A104, "PCB","BaseType=Index,Index=1", "Close", "A","0","all",,,,"T")/100,"")</f>
        <v>-0.17395609836606699</v>
      </c>
      <c r="N104" s="5">
        <f>RTD("cqg.rtd", ,"ContractData",A104, "T_CVol",, "T")</f>
        <v>196.962188</v>
      </c>
      <c r="O104" s="4">
        <f xml:space="preserve"> IFERROR(N104/RTD("cqg.rtd",,"StudyData", $A104, "MA", "InputChoice=Vol,MAType=Sim,Period=21", "MA","D","-1","all",,,,"T"),"")</f>
        <v>5.5472300740022837E-5</v>
      </c>
      <c r="P104" s="6">
        <f>IFERROR(D104/RTD("cqg.rtd",,"StudyData","ATR("&amp;A104&amp;",MAType:=Sim,Period:=21)","Bar",, "Close", "D",,,,,,"T"),"")</f>
        <v>0</v>
      </c>
      <c r="Q104" s="7">
        <f xml:space="preserve"> RTD("cqg.rtd",,"StudyData", $A104, "MA", "InputChoice=Close,MAType=Sim,Period=21", "MA","D",,"all",,,,"T")</f>
        <v>207.53428571430001</v>
      </c>
      <c r="R104" s="1">
        <f xml:space="preserve"> RTD("cqg.rtd",,"StudyData",$A104, "StdDev", "InputChoice=Close,Period1=21", "STDDEV","D",,"all",,,,"T")</f>
        <v>7.1311580381999997</v>
      </c>
      <c r="S104" s="1">
        <f t="shared" si="1"/>
        <v>-1.0284845287415993</v>
      </c>
    </row>
    <row r="105" spans="1:19" x14ac:dyDescent="0.3">
      <c r="A105" t="s">
        <v>121</v>
      </c>
      <c r="B105" t="str">
        <f>PROPER(RTD("cqg.rtd", ,"ContractData",A105, "LongDescription",, "T"))</f>
        <v>Coherent Inc.</v>
      </c>
      <c r="C105" s="1">
        <f>RTD("cqg.rtd", ,"ContractData",A105, "LastTrade",, "T")</f>
        <v>295.83</v>
      </c>
      <c r="D105" s="1">
        <f>RTD("cqg.rtd", ,"ContractData",A105, "NetLastTrade",, "T")</f>
        <v>0</v>
      </c>
      <c r="E105" s="3" t="str">
        <f>IFERROR(RTD("cqg.rtd", ,"ContractData",A105, "PerCentNetLastTrade",, "T")/100,"")</f>
        <v/>
      </c>
      <c r="F105" s="3" t="str">
        <v/>
      </c>
      <c r="G105" s="1" t="str">
        <f>RTD("cqg.rtd", ,"ContractData",A105, "Open",, "T")</f>
        <v/>
      </c>
      <c r="H105" s="1" t="str">
        <f>RTD("cqg.rtd", ,"ContractData",A105, "High",, "T")</f>
        <v/>
      </c>
      <c r="I105" s="1" t="str">
        <f>RTD("cqg.rtd", ,"ContractData",A105, "Low",, "T")</f>
        <v/>
      </c>
      <c r="J105" s="3" t="str">
        <f>IFERROR(RTD("cqg.rtd",,"StudyData",A105, "PCB","BaseType=Index,Index=1", "Close", "W","0","all",,,,"T")/100,"")</f>
        <v/>
      </c>
      <c r="K105" s="3">
        <f>IFERROR(RTD("cqg.rtd",,"StudyData",A105, "PCB","BaseType=Index,Index=1", "Close", "M","0","all",,,,"T")/100,"")</f>
        <v>6.4787819889860709E-2</v>
      </c>
      <c r="L105" s="3">
        <f>IFERROR(RTD("cqg.rtd",,"StudyData",A105, "PCB","BaseType=Index,Index=1", "Close", "Q","0","all",,,,"T")/100,"")</f>
        <v>-0.25005703855806533</v>
      </c>
      <c r="M105" s="3">
        <f>IFERROR(RTD("cqg.rtd",,"StudyData",A105, "PCB","BaseType=Index,Index=1", "Close", "A","0","all",,,,"T")/100,"")</f>
        <v>0.60280652327030393</v>
      </c>
      <c r="N105" s="5">
        <f>RTD("cqg.rtd", ,"ContractData",A105, "T_CVol",, "T")</f>
        <v>121163.232477</v>
      </c>
      <c r="O105" s="4">
        <f xml:space="preserve"> IFERROR(N105/RTD("cqg.rtd",,"StudyData", $A105, "MA", "InputChoice=Vol,MAType=Sim,Period=21", "MA","D","-1","all",,,,"T"),"")</f>
        <v>1.9591158548925992E-2</v>
      </c>
      <c r="P105" s="6">
        <f>IFERROR(D105/RTD("cqg.rtd",,"StudyData","ATR("&amp;A105&amp;",MAType:=Sim,Period:=21)","Bar",, "Close", "D",,,,,,"T"),"")</f>
        <v>0</v>
      </c>
      <c r="Q105" s="7">
        <f xml:space="preserve"> RTD("cqg.rtd",,"StudyData", $A105, "MA", "InputChoice=Close,MAType=Sim,Period=21", "MA","D",,"all",,,,"T")</f>
        <v>290.64714285709999</v>
      </c>
      <c r="R105" s="1">
        <f xml:space="preserve"> RTD("cqg.rtd",,"StudyData",$A105, "StdDev", "InputChoice=Close,Period1=21", "STDDEV","D",,"all",,,,"T")</f>
        <v>16.3393903666</v>
      </c>
      <c r="S105" s="1">
        <f t="shared" si="1"/>
        <v>0.31720015414372349</v>
      </c>
    </row>
    <row r="106" spans="1:19" x14ac:dyDescent="0.3">
      <c r="A106" t="s">
        <v>122</v>
      </c>
      <c r="B106" t="str">
        <f>PROPER(RTD("cqg.rtd", ,"ContractData",A106, "LongDescription",, "T"))</f>
        <v>Coinbase Glb Cl A Cm</v>
      </c>
      <c r="C106" s="1">
        <f>RTD("cqg.rtd", ,"ContractData",A106, "LastTrade",, "T")</f>
        <v>195.11</v>
      </c>
      <c r="D106" s="1">
        <f>RTD("cqg.rtd", ,"ContractData",A106, "NetLastTrade",, "T")</f>
        <v>0</v>
      </c>
      <c r="E106" s="3" t="str">
        <f>IFERROR(RTD("cqg.rtd", ,"ContractData",A106, "PerCentNetLastTrade",, "T")/100,"")</f>
        <v/>
      </c>
      <c r="F106" s="3" t="str">
        <v/>
      </c>
      <c r="G106" s="1" t="str">
        <f>RTD("cqg.rtd", ,"ContractData",A106, "Open",, "T")</f>
        <v/>
      </c>
      <c r="H106" s="1" t="str">
        <f>RTD("cqg.rtd", ,"ContractData",A106, "High",, "T")</f>
        <v/>
      </c>
      <c r="I106" s="1" t="str">
        <f>RTD("cqg.rtd", ,"ContractData",A106, "Low",, "T")</f>
        <v/>
      </c>
      <c r="J106" s="3" t="str">
        <f>IFERROR(RTD("cqg.rtd",,"StudyData",A106, "PCB","BaseType=Index,Index=1", "Close", "W","0","all",,,,"T")/100,"")</f>
        <v/>
      </c>
      <c r="K106" s="3">
        <f>IFERROR(RTD("cqg.rtd",,"StudyData",A106, "PCB","BaseType=Index,Index=1", "Close", "M","0","all",,,,"T")/100,"")</f>
        <v>3.7157133744418508E-2</v>
      </c>
      <c r="L106" s="3">
        <f>IFERROR(RTD("cqg.rtd",,"StudyData",A106, "PCB","BaseType=Index,Index=1", "Close", "Q","0","all",,,,"T")/100,"")</f>
        <v>0.33463301183391486</v>
      </c>
      <c r="M106" s="3">
        <f>IFERROR(RTD("cqg.rtd",,"StudyData",A106, "PCB","BaseType=Index,Index=1", "Close", "A","0","all",,,,"T")/100,"")</f>
        <v>-0.13721588396568496</v>
      </c>
      <c r="N106" s="5">
        <f>RTD("cqg.rtd", ,"ContractData",A106, "T_CVol",, "T")</f>
        <v>402461.915049</v>
      </c>
      <c r="O106" s="4">
        <f xml:space="preserve"> IFERROR(N106/RTD("cqg.rtd",,"StudyData", $A106, "MA", "InputChoice=Vol,MAType=Sim,Period=21", "MA","D","-1","all",,,,"T"),"")</f>
        <v>4.0123675260814187E-2</v>
      </c>
      <c r="P106" s="6">
        <f>IFERROR(D106/RTD("cqg.rtd",,"StudyData","ATR("&amp;A106&amp;",MAType:=Sim,Period:=21)","Bar",, "Close", "D",,,,,,"T"),"")</f>
        <v>0</v>
      </c>
      <c r="Q106" s="7">
        <f xml:space="preserve"> RTD("cqg.rtd",,"StudyData", $A106, "MA", "InputChoice=Close,MAType=Sim,Period=21", "MA","D",,"all",,,,"T")</f>
        <v>184.90714285710001</v>
      </c>
      <c r="R106" s="1">
        <f xml:space="preserve"> RTD("cqg.rtd",,"StudyData",$A106, "StdDev", "InputChoice=Close,Period1=21", "STDDEV","D",,"all",,,,"T")</f>
        <v>11.1389818047</v>
      </c>
      <c r="S106" s="1">
        <f t="shared" si="1"/>
        <v>0.91595958425885848</v>
      </c>
    </row>
    <row r="107" spans="1:19" x14ac:dyDescent="0.3">
      <c r="A107" t="s">
        <v>123</v>
      </c>
      <c r="B107" t="str">
        <f>PROPER(RTD("cqg.rtd", ,"ContractData",A107, "LongDescription",, "T"))</f>
        <v>The Cooper Co Inc Cm</v>
      </c>
      <c r="C107" s="1">
        <f>RTD("cqg.rtd", ,"ContractData",A107, "LastTrade",, "T")</f>
        <v>55.38</v>
      </c>
      <c r="D107" s="1">
        <f>RTD("cqg.rtd", ,"ContractData",A107, "NetLastTrade",, "T")</f>
        <v>0</v>
      </c>
      <c r="E107" s="3" t="str">
        <f>IFERROR(RTD("cqg.rtd", ,"ContractData",A107, "PerCentNetLastTrade",, "T")/100,"")</f>
        <v/>
      </c>
      <c r="F107" s="3" t="str">
        <v/>
      </c>
      <c r="G107" s="1" t="str">
        <f>RTD("cqg.rtd", ,"ContractData",A107, "Open",, "T")</f>
        <v/>
      </c>
      <c r="H107" s="1" t="str">
        <f>RTD("cqg.rtd", ,"ContractData",A107, "High",, "T")</f>
        <v/>
      </c>
      <c r="I107" s="1" t="str">
        <f>RTD("cqg.rtd", ,"ContractData",A107, "Low",, "T")</f>
        <v/>
      </c>
      <c r="J107" s="3" t="str">
        <f>IFERROR(RTD("cqg.rtd",,"StudyData",A107, "PCB","BaseType=Index,Index=1", "Close", "W","0","all",,,,"T")/100,"")</f>
        <v/>
      </c>
      <c r="K107" s="3">
        <f>IFERROR(RTD("cqg.rtd",,"StudyData",A107, "PCB","BaseType=Index,Index=1", "Close", "M","0","all",,,,"T")/100,"")</f>
        <v>-0.20987302040233985</v>
      </c>
      <c r="L107" s="3">
        <f>IFERROR(RTD("cqg.rtd",,"StudyData",A107, "PCB","BaseType=Index,Index=1", "Close", "Q","0","all",,,,"T")/100,"")</f>
        <v>-0.22772277227722779</v>
      </c>
      <c r="M107" s="3">
        <f>IFERROR(RTD("cqg.rtd",,"StudyData",A107, "PCB","BaseType=Index,Index=1", "Close", "A","0","all",,,,"T")/100,"")</f>
        <v>-0.3243045387994144</v>
      </c>
      <c r="N107" s="5">
        <f>RTD("cqg.rtd", ,"ContractData",A107, "T_CVol",, "T")</f>
        <v>607</v>
      </c>
      <c r="O107" s="4">
        <f xml:space="preserve"> IFERROR(N107/RTD("cqg.rtd",,"StudyData", $A107, "MA", "InputChoice=Vol,MAType=Sim,Period=21", "MA","D","-1","all",,,,"T"),"")</f>
        <v>1.2665437779689866E-4</v>
      </c>
      <c r="P107" s="6">
        <f>IFERROR(D107/RTD("cqg.rtd",,"StudyData","ATR("&amp;A107&amp;",MAType:=Sim,Period:=21)","Bar",, "Close", "D",,,,,,"T"),"")</f>
        <v>0</v>
      </c>
      <c r="Q107" s="7">
        <f xml:space="preserve"> RTD("cqg.rtd",,"StudyData", $A107, "MA", "InputChoice=Close,MAType=Sim,Period=21", "MA","D",,"all",,,,"T")</f>
        <v>60.1204761905</v>
      </c>
      <c r="R107" s="1">
        <f xml:space="preserve"> RTD("cqg.rtd",,"StudyData",$A107, "StdDev", "InputChoice=Close,Period1=21", "STDDEV","D",,"all",,,,"T")</f>
        <v>7.1031572296999999</v>
      </c>
      <c r="S107" s="1">
        <f t="shared" si="1"/>
        <v>-0.66737593399719941</v>
      </c>
    </row>
    <row r="108" spans="1:19" x14ac:dyDescent="0.3">
      <c r="A108" t="s">
        <v>124</v>
      </c>
      <c r="B108" t="str">
        <f>PROPER(RTD("cqg.rtd", ,"ContractData",A108, "LongDescription",, "T"))</f>
        <v>Conocophillips</v>
      </c>
      <c r="C108" s="1">
        <f>RTD("cqg.rtd", ,"ContractData",A108, "LastTrade",, "T")</f>
        <v>127.3</v>
      </c>
      <c r="D108" s="1">
        <f>RTD("cqg.rtd", ,"ContractData",A108, "NetLastTrade",, "T")</f>
        <v>0</v>
      </c>
      <c r="E108" s="3" t="str">
        <f>IFERROR(RTD("cqg.rtd", ,"ContractData",A108, "PerCentNetLastTrade",, "T")/100,"")</f>
        <v/>
      </c>
      <c r="F108" s="3" t="str">
        <v/>
      </c>
      <c r="G108" s="1" t="str">
        <f>RTD("cqg.rtd", ,"ContractData",A108, "Open",, "T")</f>
        <v/>
      </c>
      <c r="H108" s="1" t="str">
        <f>RTD("cqg.rtd", ,"ContractData",A108, "High",, "T")</f>
        <v/>
      </c>
      <c r="I108" s="1" t="str">
        <f>RTD("cqg.rtd", ,"ContractData",A108, "Low",, "T")</f>
        <v/>
      </c>
      <c r="J108" s="3" t="str">
        <f>IFERROR(RTD("cqg.rtd",,"StudyData",A108, "PCB","BaseType=Index,Index=1", "Close", "W","0","all",,,,"T")/100,"")</f>
        <v/>
      </c>
      <c r="K108" s="3">
        <f>IFERROR(RTD("cqg.rtd",,"StudyData",A108, "PCB","BaseType=Index,Index=1", "Close", "M","0","all",,,,"T")/100,"")</f>
        <v>-3.9172767756057152E-2</v>
      </c>
      <c r="L108" s="3">
        <f>IFERROR(RTD("cqg.rtd",,"StudyData",A108, "PCB","BaseType=Index,Index=1", "Close", "Q","0","all",,,,"T")/100,"")</f>
        <v>0.22450942670257781</v>
      </c>
      <c r="M108" s="3">
        <f>IFERROR(RTD("cqg.rtd",,"StudyData",A108, "PCB","BaseType=Index,Index=1", "Close", "A","0","all",,,,"T")/100,"")</f>
        <v>0.35989744685396857</v>
      </c>
      <c r="N108" s="5">
        <f>RTD("cqg.rtd", ,"ContractData",A108, "T_CVol",, "T")</f>
        <v>8640.4156500000008</v>
      </c>
      <c r="O108" s="4">
        <f xml:space="preserve"> IFERROR(N108/RTD("cqg.rtd",,"StudyData", $A108, "MA", "InputChoice=Vol,MAType=Sim,Period=21", "MA","D","-1","all",,,,"T"),"")</f>
        <v>1.262433330652481E-3</v>
      </c>
      <c r="P108" s="6">
        <f>IFERROR(D108/RTD("cqg.rtd",,"StudyData","ATR("&amp;A108&amp;",MAType:=Sim,Period:=21)","Bar",, "Close", "D",,,,,,"T"),"")</f>
        <v>0</v>
      </c>
      <c r="Q108" s="7">
        <f xml:space="preserve"> RTD("cqg.rtd",,"StudyData", $A108, "MA", "InputChoice=Close,MAType=Sim,Period=21", "MA","D",,"all",,,,"T")</f>
        <v>132.97380952380001</v>
      </c>
      <c r="R108" s="1">
        <f xml:space="preserve"> RTD("cqg.rtd",,"StudyData",$A108, "StdDev", "InputChoice=Close,Period1=21", "STDDEV","D",,"all",,,,"T")</f>
        <v>4.201747342</v>
      </c>
      <c r="S108" s="1">
        <f t="shared" si="1"/>
        <v>-1.3503452402017411</v>
      </c>
    </row>
    <row r="109" spans="1:19" x14ac:dyDescent="0.3">
      <c r="A109" t="s">
        <v>125</v>
      </c>
      <c r="B109" t="str">
        <f>PROPER(RTD("cqg.rtd", ,"ContractData",A109, "LongDescription",, "T"))</f>
        <v>Cencora Inc.</v>
      </c>
      <c r="C109" s="1">
        <f>RTD("cqg.rtd", ,"ContractData",A109, "LastTrade",, "T")</f>
        <v>306.92</v>
      </c>
      <c r="D109" s="1">
        <f>RTD("cqg.rtd", ,"ContractData",A109, "NetLastTrade",, "T")</f>
        <v>0</v>
      </c>
      <c r="E109" s="3" t="str">
        <f>IFERROR(RTD("cqg.rtd", ,"ContractData",A109, "PerCentNetLastTrade",, "T")/100,"")</f>
        <v/>
      </c>
      <c r="F109" s="3" t="str">
        <v/>
      </c>
      <c r="G109" s="1" t="str">
        <f>RTD("cqg.rtd", ,"ContractData",A109, "Open",, "T")</f>
        <v/>
      </c>
      <c r="H109" s="1" t="str">
        <f>RTD("cqg.rtd", ,"ContractData",A109, "High",, "T")</f>
        <v/>
      </c>
      <c r="I109" s="1" t="str">
        <f>RTD("cqg.rtd", ,"ContractData",A109, "Low",, "T")</f>
        <v/>
      </c>
      <c r="J109" s="3" t="str">
        <f>IFERROR(RTD("cqg.rtd",,"StudyData",A109, "PCB","BaseType=Index,Index=1", "Close", "W","0","all",,,,"T")/100,"")</f>
        <v/>
      </c>
      <c r="K109" s="3">
        <f>IFERROR(RTD("cqg.rtd",,"StudyData",A109, "PCB","BaseType=Index,Index=1", "Close", "M","0","all",,,,"T")/100,"")</f>
        <v>-5.1545117428924619E-2</v>
      </c>
      <c r="L109" s="3">
        <f>IFERROR(RTD("cqg.rtd",,"StudyData",A109, "PCB","BaseType=Index,Index=1", "Close", "Q","0","all",,,,"T")/100,"")</f>
        <v>8.4599618347586392E-2</v>
      </c>
      <c r="M109" s="3">
        <f>IFERROR(RTD("cqg.rtd",,"StudyData",A109, "PCB","BaseType=Index,Index=1", "Close", "A","0","all",,,,"T")/100,"")</f>
        <v>-9.1280532938563988E-2</v>
      </c>
      <c r="N109" s="5">
        <f>RTD("cqg.rtd", ,"ContractData",A109, "T_CVol",, "T")</f>
        <v>7.2489999999999997</v>
      </c>
      <c r="O109" s="4">
        <f xml:space="preserve"> IFERROR(N109/RTD("cqg.rtd",,"StudyData", $A109, "MA", "InputChoice=Vol,MAType=Sim,Period=21", "MA","D","-1","all",,,,"T"),"")</f>
        <v>5.8160727451298127E-6</v>
      </c>
      <c r="P109" s="6">
        <f>IFERROR(D109/RTD("cqg.rtd",,"StudyData","ATR("&amp;A109&amp;",MAType:=Sim,Period:=21)","Bar",, "Close", "D",,,,,,"T"),"")</f>
        <v>0</v>
      </c>
      <c r="Q109" s="7">
        <f xml:space="preserve"> RTD("cqg.rtd",,"StudyData", $A109, "MA", "InputChoice=Close,MAType=Sim,Period=21", "MA","D",,"all",,,,"T")</f>
        <v>320.2276190476</v>
      </c>
      <c r="R109" s="1">
        <f xml:space="preserve"> RTD("cqg.rtd",,"StudyData",$A109, "StdDev", "InputChoice=Close,Period1=21", "STDDEV","D",,"all",,,,"T")</f>
        <v>8.9826732180000004</v>
      </c>
      <c r="S109" s="1">
        <f t="shared" si="1"/>
        <v>-1.4814764741673345</v>
      </c>
    </row>
    <row r="110" spans="1:19" x14ac:dyDescent="0.3">
      <c r="A110" t="s">
        <v>126</v>
      </c>
      <c r="B110" t="str">
        <f>PROPER(RTD("cqg.rtd", ,"ContractData",A110, "LongDescription",, "T"))</f>
        <v>Costco Wholesale</v>
      </c>
      <c r="C110" s="1">
        <f>RTD("cqg.rtd", ,"ContractData",A110, "LastTrade",, "T")</f>
        <v>922.76</v>
      </c>
      <c r="D110" s="1">
        <f>RTD("cqg.rtd", ,"ContractData",A110, "NetLastTrade",, "T")</f>
        <v>0</v>
      </c>
      <c r="E110" s="3" t="str">
        <f>IFERROR(RTD("cqg.rtd", ,"ContractData",A110, "PerCentNetLastTrade",, "T")/100,"")</f>
        <v/>
      </c>
      <c r="F110" s="3" t="str">
        <v/>
      </c>
      <c r="G110" s="1" t="str">
        <f>RTD("cqg.rtd", ,"ContractData",A110, "Open",, "T")</f>
        <v/>
      </c>
      <c r="H110" s="1" t="str">
        <f>RTD("cqg.rtd", ,"ContractData",A110, "High",, "T")</f>
        <v/>
      </c>
      <c r="I110" s="1" t="str">
        <f>RTD("cqg.rtd", ,"ContractData",A110, "Low",, "T")</f>
        <v/>
      </c>
      <c r="J110" s="3" t="str">
        <f>IFERROR(RTD("cqg.rtd",,"StudyData",A110, "PCB","BaseType=Index,Index=1", "Close", "W","0","all",,,,"T")/100,"")</f>
        <v/>
      </c>
      <c r="K110" s="3">
        <f>IFERROR(RTD("cqg.rtd",,"StudyData",A110, "PCB","BaseType=Index,Index=1", "Close", "M","0","all",,,,"T")/100,"")</f>
        <v>-2.2386083124092845E-2</v>
      </c>
      <c r="L110" s="3">
        <f>IFERROR(RTD("cqg.rtd",,"StudyData",A110, "PCB","BaseType=Index,Index=1", "Close", "Q","0","all",,,,"T")/100,"")</f>
        <v>-1.3586753182892059E-2</v>
      </c>
      <c r="M110" s="3">
        <f>IFERROR(RTD("cqg.rtd",,"StudyData",A110, "PCB","BaseType=Index,Index=1", "Close", "A","0","all",,,,"T")/100,"")</f>
        <v>7.0065171510077184E-2</v>
      </c>
      <c r="N110" s="5">
        <f>RTD("cqg.rtd", ,"ContractData",A110, "T_CVol",, "T")</f>
        <v>8324.8036900000006</v>
      </c>
      <c r="O110" s="4">
        <f xml:space="preserve"> IFERROR(N110/RTD("cqg.rtd",,"StudyData", $A110, "MA", "InputChoice=Vol,MAType=Sim,Period=21", "MA","D","-1","all",,,,"T"),"")</f>
        <v>3.5863168626376002E-3</v>
      </c>
      <c r="P110" s="6">
        <f>IFERROR(D110/RTD("cqg.rtd",,"StudyData","ATR("&amp;A110&amp;",MAType:=Sim,Period:=21)","Bar",, "Close", "D",,,,,,"T"),"")</f>
        <v>0</v>
      </c>
      <c r="Q110" s="7">
        <f xml:space="preserve"> RTD("cqg.rtd",,"StudyData", $A110, "MA", "InputChoice=Close,MAType=Sim,Period=21", "MA","D",,"all",,,,"T")</f>
        <v>912.70047619050001</v>
      </c>
      <c r="R110" s="1">
        <f xml:space="preserve"> RTD("cqg.rtd",,"StudyData",$A110, "StdDev", "InputChoice=Close,Period1=21", "STDDEV","D",,"all",,,,"T")</f>
        <v>16.2967418526</v>
      </c>
      <c r="S110" s="1">
        <f t="shared" si="1"/>
        <v>0.61727208422922097</v>
      </c>
    </row>
    <row r="111" spans="1:19" x14ac:dyDescent="0.3">
      <c r="A111" t="s">
        <v>127</v>
      </c>
      <c r="B111" t="str">
        <f>PROPER(RTD("cqg.rtd", ,"ContractData",A111, "LongDescription",, "T"))</f>
        <v>Corpay, Inc.</v>
      </c>
      <c r="C111" s="1">
        <f>RTD("cqg.rtd", ,"ContractData",A111, "LastTrade",, "T")</f>
        <v>398.11</v>
      </c>
      <c r="D111" s="1">
        <f>RTD("cqg.rtd", ,"ContractData",A111, "NetLastTrade",, "T")</f>
        <v>0</v>
      </c>
      <c r="E111" s="3" t="str">
        <f>IFERROR(RTD("cqg.rtd", ,"ContractData",A111, "PerCentNetLastTrade",, "T")/100,"")</f>
        <v/>
      </c>
      <c r="F111" s="3" t="str">
        <v/>
      </c>
      <c r="G111" s="1" t="str">
        <f>RTD("cqg.rtd", ,"ContractData",A111, "Open",, "T")</f>
        <v/>
      </c>
      <c r="H111" s="1" t="str">
        <f>RTD("cqg.rtd", ,"ContractData",A111, "High",, "T")</f>
        <v/>
      </c>
      <c r="I111" s="1" t="str">
        <f>RTD("cqg.rtd", ,"ContractData",A111, "Low",, "T")</f>
        <v/>
      </c>
      <c r="J111" s="3" t="str">
        <f>IFERROR(RTD("cqg.rtd",,"StudyData",A111, "PCB","BaseType=Index,Index=1", "Close", "W","0","all",,,,"T")/100,"")</f>
        <v/>
      </c>
      <c r="K111" s="3">
        <f>IFERROR(RTD("cqg.rtd",,"StudyData",A111, "PCB","BaseType=Index,Index=1", "Close", "M","0","all",,,,"T")/100,"")</f>
        <v>-1.5310413059609196E-2</v>
      </c>
      <c r="L111" s="3">
        <f>IFERROR(RTD("cqg.rtd",,"StudyData",A111, "PCB","BaseType=Index,Index=1", "Close", "Q","0","all",,,,"T")/100,"")</f>
        <v>0.19455696582350657</v>
      </c>
      <c r="M111" s="3">
        <f>IFERROR(RTD("cqg.rtd",,"StudyData",A111, "PCB","BaseType=Index,Index=1", "Close", "A","0","all",,,,"T")/100,"")</f>
        <v>0.3229322433788589</v>
      </c>
      <c r="N111" s="5">
        <f>RTD("cqg.rtd", ,"ContractData",A111, "T_CVol",, "T")</f>
        <v>15</v>
      </c>
      <c r="O111" s="4">
        <f xml:space="preserve"> IFERROR(N111/RTD("cqg.rtd",,"StudyData", $A111, "MA", "InputChoice=Vol,MAType=Sim,Period=21", "MA","D","-1","all",,,,"T"),"")</f>
        <v>3.5048626816277472E-5</v>
      </c>
      <c r="P111" s="6">
        <f>IFERROR(D111/RTD("cqg.rtd",,"StudyData","ATR("&amp;A111&amp;",MAType:=Sim,Period:=21)","Bar",, "Close", "D",,,,,,"T"),"")</f>
        <v>0</v>
      </c>
      <c r="Q111" s="7">
        <f xml:space="preserve"> RTD("cqg.rtd",,"StudyData", $A111, "MA", "InputChoice=Close,MAType=Sim,Period=21", "MA","D",,"all",,,,"T")</f>
        <v>405.03523809519999</v>
      </c>
      <c r="R111" s="1">
        <f xml:space="preserve"> RTD("cqg.rtd",,"StudyData",$A111, "StdDev", "InputChoice=Close,Period1=21", "STDDEV","D",,"all",,,,"T")</f>
        <v>7.0908086844999998</v>
      </c>
      <c r="S111" s="1">
        <f t="shared" si="1"/>
        <v>-0.97664997087540206</v>
      </c>
    </row>
    <row r="112" spans="1:19" x14ac:dyDescent="0.3">
      <c r="A112" t="s">
        <v>128</v>
      </c>
      <c r="B112" t="str">
        <f>PROPER(RTD("cqg.rtd", ,"ContractData",A112, "LongDescription",, "T"))</f>
        <v>Copart, Inc.</v>
      </c>
      <c r="C112" s="1">
        <f>RTD("cqg.rtd", ,"ContractData",A112, "LastTrade",, "T")</f>
        <v>27.59</v>
      </c>
      <c r="D112" s="1">
        <f>RTD("cqg.rtd", ,"ContractData",A112, "NetLastTrade",, "T")</f>
        <v>0</v>
      </c>
      <c r="E112" s="3" t="str">
        <f>IFERROR(RTD("cqg.rtd", ,"ContractData",A112, "PerCentNetLastTrade",, "T")/100,"")</f>
        <v/>
      </c>
      <c r="F112" s="3" t="str">
        <v/>
      </c>
      <c r="G112" s="1" t="str">
        <f>RTD("cqg.rtd", ,"ContractData",A112, "Open",, "T")</f>
        <v/>
      </c>
      <c r="H112" s="1" t="str">
        <f>RTD("cqg.rtd", ,"ContractData",A112, "High",, "T")</f>
        <v/>
      </c>
      <c r="I112" s="1" t="str">
        <f>RTD("cqg.rtd", ,"ContractData",A112, "Low",, "T")</f>
        <v/>
      </c>
      <c r="J112" s="3" t="str">
        <f>IFERROR(RTD("cqg.rtd",,"StudyData",A112, "PCB","BaseType=Index,Index=1", "Close", "W","0","all",,,,"T")/100,"")</f>
        <v/>
      </c>
      <c r="K112" s="3">
        <f>IFERROR(RTD("cqg.rtd",,"StudyData",A112, "PCB","BaseType=Index,Index=1", "Close", "M","0","all",,,,"T")/100,"")</f>
        <v>-0.16368596544407399</v>
      </c>
      <c r="L112" s="3">
        <f>IFERROR(RTD("cqg.rtd",,"StudyData",A112, "PCB","BaseType=Index,Index=1", "Close", "Q","0","all",,,,"T")/100,"")</f>
        <v>-2.1284143313231692E-2</v>
      </c>
      <c r="M112" s="3">
        <f>IFERROR(RTD("cqg.rtd",,"StudyData",A112, "PCB","BaseType=Index,Index=1", "Close", "A","0","all",,,,"T")/100,"")</f>
        <v>-0.29527458492975733</v>
      </c>
      <c r="N112" s="5">
        <f>RTD("cqg.rtd", ,"ContractData",A112, "T_CVol",, "T")</f>
        <v>1947</v>
      </c>
      <c r="O112" s="4">
        <f xml:space="preserve"> IFERROR(N112/RTD("cqg.rtd",,"StudyData", $A112, "MA", "InputChoice=Vol,MAType=Sim,Period=21", "MA","D","-1","all",,,,"T"),"")</f>
        <v>1.9060755166141441E-4</v>
      </c>
      <c r="P112" s="6">
        <f>IFERROR(D112/RTD("cqg.rtd",,"StudyData","ATR("&amp;A112&amp;",MAType:=Sim,Period:=21)","Bar",, "Close", "D",,,,,,"T"),"")</f>
        <v>0</v>
      </c>
      <c r="Q112" s="7">
        <f xml:space="preserve"> RTD("cqg.rtd",,"StudyData", $A112, "MA", "InputChoice=Close,MAType=Sim,Period=21", "MA","D",,"all",,,,"T")</f>
        <v>30.74</v>
      </c>
      <c r="R112" s="1">
        <f xml:space="preserve"> RTD("cqg.rtd",,"StudyData",$A112, "StdDev", "InputChoice=Close,Period1=21", "STDDEV","D",,"all",,,,"T")</f>
        <v>1.951665955</v>
      </c>
      <c r="S112" s="1">
        <f t="shared" si="1"/>
        <v>-1.614005712365874</v>
      </c>
    </row>
    <row r="113" spans="1:19" x14ac:dyDescent="0.3">
      <c r="A113" t="s">
        <v>129</v>
      </c>
      <c r="B113" t="str">
        <f>PROPER(RTD("cqg.rtd", ,"ContractData",A113, "LongDescription",, "T"))</f>
        <v>Camden Property Trust</v>
      </c>
      <c r="C113" s="1">
        <f>RTD("cqg.rtd", ,"ContractData",A113, "LastTrade",, "T")</f>
        <v>98.12</v>
      </c>
      <c r="D113" s="1">
        <f>RTD("cqg.rtd", ,"ContractData",A113, "NetLastTrade",, "T")</f>
        <v>0</v>
      </c>
      <c r="E113" s="3" t="str">
        <f>IFERROR(RTD("cqg.rtd", ,"ContractData",A113, "PerCentNetLastTrade",, "T")/100,"")</f>
        <v/>
      </c>
      <c r="F113" s="3" t="str">
        <v/>
      </c>
      <c r="G113" s="1" t="str">
        <f>RTD("cqg.rtd", ,"ContractData",A113, "Open",, "T")</f>
        <v/>
      </c>
      <c r="H113" s="1" t="str">
        <f>RTD("cqg.rtd", ,"ContractData",A113, "High",, "T")</f>
        <v/>
      </c>
      <c r="I113" s="1" t="str">
        <f>RTD("cqg.rtd", ,"ContractData",A113, "Low",, "T")</f>
        <v/>
      </c>
      <c r="J113" s="3" t="str">
        <f>IFERROR(RTD("cqg.rtd",,"StudyData",A113, "PCB","BaseType=Index,Index=1", "Close", "W","0","all",,,,"T")/100,"")</f>
        <v/>
      </c>
      <c r="K113" s="3">
        <f>IFERROR(RTD("cqg.rtd",,"StudyData",A113, "PCB","BaseType=Index,Index=1", "Close", "M","0","all",,,,"T")/100,"")</f>
        <v>-7.2589792060491418E-2</v>
      </c>
      <c r="L113" s="3">
        <f>IFERROR(RTD("cqg.rtd",,"StudyData",A113, "PCB","BaseType=Index,Index=1", "Close", "Q","0","all",,,,"T")/100,"")</f>
        <v>-0.14298191981832478</v>
      </c>
      <c r="M113" s="3">
        <f>IFERROR(RTD("cqg.rtd",,"StudyData",A113, "PCB","BaseType=Index,Index=1", "Close", "A","0","all",,,,"T")/100,"")</f>
        <v>-0.10864825581395345</v>
      </c>
      <c r="N113" s="5" t="str">
        <f>RTD("cqg.rtd", ,"ContractData",A113, "T_CVol",, "T")</f>
        <v/>
      </c>
      <c r="O113" s="4" t="str">
        <f xml:space="preserve"> IFERROR(N113/RTD("cqg.rtd",,"StudyData", $A113, "MA", "InputChoice=Vol,MAType=Sim,Period=21", "MA","D","-1","all",,,,"T"),"")</f>
        <v/>
      </c>
      <c r="P113" s="6">
        <f>IFERROR(D113/RTD("cqg.rtd",,"StudyData","ATR("&amp;A113&amp;",MAType:=Sim,Period:=21)","Bar",, "Close", "D",,,,,,"T"),"")</f>
        <v>0</v>
      </c>
      <c r="Q113" s="7">
        <f xml:space="preserve"> RTD("cqg.rtd",,"StudyData", $A113, "MA", "InputChoice=Close,MAType=Sim,Period=21", "MA","D",,"all",,,,"T")</f>
        <v>102.2261904762</v>
      </c>
      <c r="R113" s="1">
        <f xml:space="preserve"> RTD("cqg.rtd",,"StudyData",$A113, "StdDev", "InputChoice=Close,Period1=21", "STDDEV","D",,"all",,,,"T")</f>
        <v>3.0961980928999999</v>
      </c>
      <c r="S113" s="1">
        <f t="shared" si="1"/>
        <v>-1.326204058330779</v>
      </c>
    </row>
    <row r="114" spans="1:19" x14ac:dyDescent="0.3">
      <c r="A114" t="s">
        <v>130</v>
      </c>
      <c r="B114" t="str">
        <f>PROPER(RTD("cqg.rtd", ,"ContractData",A114, "LongDescription",, "T"))</f>
        <v>Crh Public Limited Company</v>
      </c>
      <c r="C114" s="1">
        <f>RTD("cqg.rtd", ,"ContractData",A114, "LastTrade",, "T")</f>
        <v>85.04</v>
      </c>
      <c r="D114" s="1">
        <f>RTD("cqg.rtd", ,"ContractData",A114, "NetLastTrade",, "T")</f>
        <v>0</v>
      </c>
      <c r="E114" s="3" t="str">
        <f>IFERROR(RTD("cqg.rtd", ,"ContractData",A114, "PerCentNetLastTrade",, "T")/100,"")</f>
        <v/>
      </c>
      <c r="F114" s="3" t="str">
        <v/>
      </c>
      <c r="G114" s="1" t="str">
        <f>RTD("cqg.rtd", ,"ContractData",A114, "Open",, "T")</f>
        <v/>
      </c>
      <c r="H114" s="1" t="str">
        <f>RTD("cqg.rtd", ,"ContractData",A114, "High",, "T")</f>
        <v/>
      </c>
      <c r="I114" s="1" t="str">
        <f>RTD("cqg.rtd", ,"ContractData",A114, "Low",, "T")</f>
        <v/>
      </c>
      <c r="J114" s="3" t="str">
        <f>IFERROR(RTD("cqg.rtd",,"StudyData",A114, "PCB","BaseType=Index,Index=1", "Close", "W","0","all",,,,"T")/100,"")</f>
        <v/>
      </c>
      <c r="K114" s="3">
        <f>IFERROR(RTD("cqg.rtd",,"StudyData",A114, "PCB","BaseType=Index,Index=1", "Close", "M","0","all",,,,"T")/100,"")</f>
        <v>-9.8101601442358674E-2</v>
      </c>
      <c r="L114" s="3">
        <f>IFERROR(RTD("cqg.rtd",,"StudyData",A114, "PCB","BaseType=Index,Index=1", "Close", "Q","0","all",,,,"T")/100,"")</f>
        <v>-0.20523364485981305</v>
      </c>
      <c r="M114" s="3">
        <f>IFERROR(RTD("cqg.rtd",,"StudyData",A114, "PCB","BaseType=Index,Index=1", "Close", "A","0","all",,,,"T")/100,"")</f>
        <v>-0.31858974358974357</v>
      </c>
      <c r="N114" s="5">
        <f>RTD("cqg.rtd", ,"ContractData",A114, "T_CVol",, "T")</f>
        <v>1131.9323489999999</v>
      </c>
      <c r="O114" s="4">
        <f xml:space="preserve"> IFERROR(N114/RTD("cqg.rtd",,"StudyData", $A114, "MA", "InputChoice=Vol,MAType=Sim,Period=21", "MA","D","-1","all",,,,"T"),"")</f>
        <v>2.2883401667250718E-4</v>
      </c>
      <c r="P114" s="6">
        <f>IFERROR(D114/RTD("cqg.rtd",,"StudyData","ATR("&amp;A114&amp;",MAType:=Sim,Period:=21)","Bar",, "Close", "D",,,,,,"T"),"")</f>
        <v>0</v>
      </c>
      <c r="Q114" s="7">
        <f xml:space="preserve"> RTD("cqg.rtd",,"StudyData", $A114, "MA", "InputChoice=Close,MAType=Sim,Period=21", "MA","D",,"all",,,,"T")</f>
        <v>88.9123809524</v>
      </c>
      <c r="R114" s="1">
        <f xml:space="preserve"> RTD("cqg.rtd",,"StudyData",$A114, "StdDev", "InputChoice=Close,Period1=21", "STDDEV","D",,"all",,,,"T")</f>
        <v>3.3136886434999999</v>
      </c>
      <c r="S114" s="1">
        <f t="shared" si="1"/>
        <v>-1.1686013289135966</v>
      </c>
    </row>
    <row r="115" spans="1:19" x14ac:dyDescent="0.3">
      <c r="A115" t="s">
        <v>131</v>
      </c>
      <c r="B115" t="str">
        <f>PROPER(RTD("cqg.rtd", ,"ContractData",A115, "LongDescription",, "T"))</f>
        <v>Charles River Labs Hldgs Inc</v>
      </c>
      <c r="C115" s="1">
        <f>RTD("cqg.rtd", ,"ContractData",A115, "LastTrade",, "T")</f>
        <v>292.84000000000003</v>
      </c>
      <c r="D115" s="1">
        <f>RTD("cqg.rtd", ,"ContractData",A115, "NetLastTrade",, "T")</f>
        <v>0</v>
      </c>
      <c r="E115" s="3" t="str">
        <f>IFERROR(RTD("cqg.rtd", ,"ContractData",A115, "PerCentNetLastTrade",, "T")/100,"")</f>
        <v/>
      </c>
      <c r="F115" s="3" t="str">
        <v/>
      </c>
      <c r="G115" s="1" t="str">
        <f>RTD("cqg.rtd", ,"ContractData",A115, "Open",, "T")</f>
        <v/>
      </c>
      <c r="H115" s="1" t="str">
        <f>RTD("cqg.rtd", ,"ContractData",A115, "High",, "T")</f>
        <v/>
      </c>
      <c r="I115" s="1" t="str">
        <f>RTD("cqg.rtd", ,"ContractData",A115, "Low",, "T")</f>
        <v/>
      </c>
      <c r="J115" s="3" t="str">
        <f>IFERROR(RTD("cqg.rtd",,"StudyData",A115, "PCB","BaseType=Index,Index=1", "Close", "W","0","all",,,,"T")/100,"")</f>
        <v/>
      </c>
      <c r="K115" s="3">
        <f>IFERROR(RTD("cqg.rtd",,"StudyData",A115, "PCB","BaseType=Index,Index=1", "Close", "M","0","all",,,,"T")/100,"")</f>
        <v>1.5958923119622614E-2</v>
      </c>
      <c r="L115" s="3">
        <f>IFERROR(RTD("cqg.rtd",,"StudyData",A115, "PCB","BaseType=Index,Index=1", "Close", "Q","0","all",,,,"T")/100,"")</f>
        <v>0.29123859076678882</v>
      </c>
      <c r="M115" s="3">
        <f>IFERROR(RTD("cqg.rtd",,"StudyData",A115, "PCB","BaseType=Index,Index=1", "Close", "A","0","all",,,,"T")/100,"")</f>
        <v>0.4680168437938641</v>
      </c>
      <c r="N115" s="5">
        <f>RTD("cqg.rtd", ,"ContractData",A115, "T_CVol",, "T")</f>
        <v>858</v>
      </c>
      <c r="O115" s="4">
        <f xml:space="preserve"> IFERROR(N115/RTD("cqg.rtd",,"StudyData", $A115, "MA", "InputChoice=Vol,MAType=Sim,Period=21", "MA","D","-1","all",,,,"T"),"")</f>
        <v>8.9270356465703479E-4</v>
      </c>
      <c r="P115" s="6">
        <f>IFERROR(D115/RTD("cqg.rtd",,"StudyData","ATR("&amp;A115&amp;",MAType:=Sim,Period:=21)","Bar",, "Close", "D",,,,,,"T"),"")</f>
        <v>0</v>
      </c>
      <c r="Q115" s="7">
        <f xml:space="preserve"> RTD("cqg.rtd",,"StudyData", $A115, "MA", "InputChoice=Close,MAType=Sim,Period=21", "MA","D",,"all",,,,"T")</f>
        <v>283.17904761900002</v>
      </c>
      <c r="R115" s="1">
        <f xml:space="preserve"> RTD("cqg.rtd",,"StudyData",$A115, "StdDev", "InputChoice=Close,Period1=21", "STDDEV","D",,"all",,,,"T")</f>
        <v>7.4261467960000003</v>
      </c>
      <c r="S115" s="1">
        <f t="shared" si="1"/>
        <v>1.3009374371920259</v>
      </c>
    </row>
    <row r="116" spans="1:19" x14ac:dyDescent="0.3">
      <c r="A116" t="s">
        <v>132</v>
      </c>
      <c r="B116" t="str">
        <f>PROPER(RTD("cqg.rtd", ,"ContractData",A116, "LongDescription",, "T"))</f>
        <v>Salesforce, Inc.</v>
      </c>
      <c r="C116" s="1">
        <f>RTD("cqg.rtd", ,"ContractData",A116, "LastTrade",, "T")</f>
        <v>234.02</v>
      </c>
      <c r="D116" s="1">
        <f>RTD("cqg.rtd", ,"ContractData",A116, "NetLastTrade",, "T")</f>
        <v>0</v>
      </c>
      <c r="E116" s="3" t="str">
        <f>IFERROR(RTD("cqg.rtd", ,"ContractData",A116, "PerCentNetLastTrade",, "T")/100,"")</f>
        <v/>
      </c>
      <c r="F116" s="3" t="str">
        <v/>
      </c>
      <c r="G116" s="1" t="str">
        <f>RTD("cqg.rtd", ,"ContractData",A116, "Open",, "T")</f>
        <v/>
      </c>
      <c r="H116" s="1" t="str">
        <f>RTD("cqg.rtd", ,"ContractData",A116, "High",, "T")</f>
        <v/>
      </c>
      <c r="I116" s="1" t="str">
        <f>RTD("cqg.rtd", ,"ContractData",A116, "Low",, "T")</f>
        <v/>
      </c>
      <c r="J116" s="3" t="str">
        <f>IFERROR(RTD("cqg.rtd",,"StudyData",A116, "PCB","BaseType=Index,Index=1", "Close", "W","0","all",,,,"T")/100,"")</f>
        <v/>
      </c>
      <c r="K116" s="3">
        <f>IFERROR(RTD("cqg.rtd",,"StudyData",A116, "PCB","BaseType=Index,Index=1", "Close", "M","0","all",,,,"T")/100,"")</f>
        <v>-9.1325619321270521E-2</v>
      </c>
      <c r="L116" s="3">
        <f>IFERROR(RTD("cqg.rtd",,"StudyData",A116, "PCB","BaseType=Index,Index=1", "Close", "Q","0","all",,,,"T")/100,"")</f>
        <v>0.49380824715945371</v>
      </c>
      <c r="M116" s="3">
        <f>IFERROR(RTD("cqg.rtd",,"StudyData",A116, "PCB","BaseType=Index,Index=1", "Close", "A","0","all",,,,"T")/100,"")</f>
        <v>-0.11660563965120234</v>
      </c>
      <c r="N116" s="5">
        <f>RTD("cqg.rtd", ,"ContractData",A116, "T_CVol",, "T")</f>
        <v>15672.83116</v>
      </c>
      <c r="O116" s="4">
        <f xml:space="preserve"> IFERROR(N116/RTD("cqg.rtd",,"StudyData", $A116, "MA", "InputChoice=Vol,MAType=Sim,Period=21", "MA","D","-1","all",,,,"T"),"")</f>
        <v>9.4613219024958272E-4</v>
      </c>
      <c r="P116" s="6">
        <f>IFERROR(D116/RTD("cqg.rtd",,"StudyData","ATR("&amp;A116&amp;",MAType:=Sim,Period:=21)","Bar",, "Close", "D",,,,,,"T"),"")</f>
        <v>0</v>
      </c>
      <c r="Q116" s="7">
        <f xml:space="preserve"> RTD("cqg.rtd",,"StudyData", $A116, "MA", "InputChoice=Close,MAType=Sim,Period=21", "MA","D",,"all",,,,"T")</f>
        <v>247.43666666670001</v>
      </c>
      <c r="R116" s="1">
        <f xml:space="preserve"> RTD("cqg.rtd",,"StudyData",$A116, "StdDev", "InputChoice=Close,Period1=21", "STDDEV","D",,"all",,,,"T")</f>
        <v>9.8490242849000005</v>
      </c>
      <c r="S116" s="1">
        <f t="shared" si="1"/>
        <v>-1.3622330779780607</v>
      </c>
    </row>
    <row r="117" spans="1:19" x14ac:dyDescent="0.3">
      <c r="A117" t="s">
        <v>133</v>
      </c>
      <c r="B117" t="str">
        <f>PROPER(RTD("cqg.rtd", ,"ContractData",A117, "LongDescription",, "T"))</f>
        <v>Crowdstrike Hld Cm A</v>
      </c>
      <c r="C117" s="1">
        <f>RTD("cqg.rtd", ,"ContractData",A117, "LastTrade",, "T")</f>
        <v>252.13</v>
      </c>
      <c r="D117" s="1">
        <f>RTD("cqg.rtd", ,"ContractData",A117, "NetLastTrade",, "T")</f>
        <v>0</v>
      </c>
      <c r="E117" s="3" t="str">
        <f>IFERROR(RTD("cqg.rtd", ,"ContractData",A117, "PerCentNetLastTrade",, "T")/100,"")</f>
        <v/>
      </c>
      <c r="F117" s="3" t="str">
        <v/>
      </c>
      <c r="G117" s="1" t="str">
        <f>RTD("cqg.rtd", ,"ContractData",A117, "Open",, "T")</f>
        <v/>
      </c>
      <c r="H117" s="1" t="str">
        <f>RTD("cqg.rtd", ,"ContractData",A117, "High",, "T")</f>
        <v/>
      </c>
      <c r="I117" s="1" t="str">
        <f>RTD("cqg.rtd", ,"ContractData",A117, "Low",, "T")</f>
        <v/>
      </c>
      <c r="J117" s="3" t="str">
        <f>IFERROR(RTD("cqg.rtd",,"StudyData",A117, "PCB","BaseType=Index,Index=1", "Close", "W","0","all",,,,"T")/100,"")</f>
        <v/>
      </c>
      <c r="K117" s="3">
        <f>IFERROR(RTD("cqg.rtd",,"StudyData",A117, "PCB","BaseType=Index,Index=1", "Close", "M","0","all",,,,"T")/100,"")</f>
        <v>9.1471861471861454E-2</v>
      </c>
      <c r="L117" s="3">
        <f>IFERROR(RTD("cqg.rtd",,"StudyData",A117, "PCB","BaseType=Index,Index=1", "Close", "Q","0","all",,,,"T")/100,"")</f>
        <v>0.32157458853129256</v>
      </c>
      <c r="M117" s="3">
        <f>IFERROR(RTD("cqg.rtd",,"StudyData",A117, "PCB","BaseType=Index,Index=1", "Close", "A","0","all",,,,"T")/100,"")</f>
        <v>1.1514634354467104</v>
      </c>
      <c r="N117" s="5">
        <f>RTD("cqg.rtd", ,"ContractData",A117, "T_CVol",, "T")</f>
        <v>109745.658712</v>
      </c>
      <c r="O117" s="4">
        <f xml:space="preserve"> IFERROR(N117/RTD("cqg.rtd",,"StudyData", $A117, "MA", "InputChoice=Vol,MAType=Sim,Period=21", "MA","D","-1","all",,,,"T"),"")</f>
        <v>8.5888278335551071E-3</v>
      </c>
      <c r="P117" s="6">
        <f>IFERROR(D117/RTD("cqg.rtd",,"StudyData","ATR("&amp;A117&amp;",MAType:=Sim,Period:=21)","Bar",, "Close", "D",,,,,,"T"),"")</f>
        <v>0</v>
      </c>
      <c r="Q117" s="7">
        <f xml:space="preserve"> RTD("cqg.rtd",,"StudyData", $A117, "MA", "InputChoice=Close,MAType=Sim,Period=21", "MA","D",,"all",,,,"T")</f>
        <v>231.32333333330001</v>
      </c>
      <c r="R117" s="1">
        <f xml:space="preserve"> RTD("cqg.rtd",,"StudyData",$A117, "StdDev", "InputChoice=Close,Period1=21", "STDDEV","D",,"all",,,,"T")</f>
        <v>19.186900127600001</v>
      </c>
      <c r="S117" s="1">
        <f t="shared" si="1"/>
        <v>1.0844204393793646</v>
      </c>
    </row>
    <row r="118" spans="1:19" x14ac:dyDescent="0.3">
      <c r="A118" t="s">
        <v>134</v>
      </c>
      <c r="B118" t="str">
        <f>PROPER(RTD("cqg.rtd", ,"ContractData",A118, "LongDescription",, "T"))</f>
        <v>Cisco Systems Inc.</v>
      </c>
      <c r="C118" s="1">
        <f>RTD("cqg.rtd", ,"ContractData",A118, "LastTrade",, "T")</f>
        <v>106.7</v>
      </c>
      <c r="D118" s="1">
        <f>RTD("cqg.rtd", ,"ContractData",A118, "NetLastTrade",, "T")</f>
        <v>0</v>
      </c>
      <c r="E118" s="3" t="str">
        <f>IFERROR(RTD("cqg.rtd", ,"ContractData",A118, "PerCentNetLastTrade",, "T")/100,"")</f>
        <v/>
      </c>
      <c r="F118" s="3" t="str">
        <v/>
      </c>
      <c r="G118" s="1" t="str">
        <f>RTD("cqg.rtd", ,"ContractData",A118, "Open",, "T")</f>
        <v/>
      </c>
      <c r="H118" s="1" t="str">
        <f>RTD("cqg.rtd", ,"ContractData",A118, "High",, "T")</f>
        <v/>
      </c>
      <c r="I118" s="1" t="str">
        <f>RTD("cqg.rtd", ,"ContractData",A118, "Low",, "T")</f>
        <v/>
      </c>
      <c r="J118" s="3" t="str">
        <f>IFERROR(RTD("cqg.rtd",,"StudyData",A118, "PCB","BaseType=Index,Index=1", "Close", "W","0","all",,,,"T")/100,"")</f>
        <v/>
      </c>
      <c r="K118" s="3">
        <f>IFERROR(RTD("cqg.rtd",,"StudyData",A118, "PCB","BaseType=Index,Index=1", "Close", "M","0","all",,,,"T")/100,"")</f>
        <v>-3.4301746764413117E-2</v>
      </c>
      <c r="L118" s="3">
        <f>IFERROR(RTD("cqg.rtd",,"StudyData",A118, "PCB","BaseType=Index,Index=1", "Close", "Q","0","all",,,,"T")/100,"")</f>
        <v>-9.1605652988251351E-2</v>
      </c>
      <c r="M118" s="3">
        <f>IFERROR(RTD("cqg.rtd",,"StudyData",A118, "PCB","BaseType=Index,Index=1", "Close", "A","0","all",,,,"T")/100,"")</f>
        <v>0.38517460729585878</v>
      </c>
      <c r="N118" s="5">
        <f>RTD("cqg.rtd", ,"ContractData",A118, "T_CVol",, "T")</f>
        <v>26090.994269999999</v>
      </c>
      <c r="O118" s="4">
        <f xml:space="preserve"> IFERROR(N118/RTD("cqg.rtd",,"StudyData", $A118, "MA", "InputChoice=Vol,MAType=Sim,Period=21", "MA","D","-1","all",,,,"T"),"")</f>
        <v>1.4556694189507956E-3</v>
      </c>
      <c r="P118" s="6">
        <f>IFERROR(D118/RTD("cqg.rtd",,"StudyData","ATR("&amp;A118&amp;",MAType:=Sim,Period:=21)","Bar",, "Close", "D",,,,,,"T"),"")</f>
        <v>0</v>
      </c>
      <c r="Q118" s="7">
        <f xml:space="preserve"> RTD("cqg.rtd",,"StudyData", $A118, "MA", "InputChoice=Close,MAType=Sim,Period=21", "MA","D",,"all",,,,"T")</f>
        <v>108.9480952381</v>
      </c>
      <c r="R118" s="1">
        <f xml:space="preserve"> RTD("cqg.rtd",,"StudyData",$A118, "StdDev", "InputChoice=Close,Period1=21", "STDDEV","D",,"all",,,,"T")</f>
        <v>1.6326975022000001</v>
      </c>
      <c r="S118" s="1">
        <f t="shared" si="1"/>
        <v>-1.3769208534163655</v>
      </c>
    </row>
    <row r="119" spans="1:19" x14ac:dyDescent="0.3">
      <c r="A119" t="s">
        <v>135</v>
      </c>
      <c r="B119" t="str">
        <f>PROPER(RTD("cqg.rtd", ,"ContractData",A119, "LongDescription",, "T"))</f>
        <v>Costar Group Inc ##</v>
      </c>
      <c r="C119" s="1">
        <f>RTD("cqg.rtd", ,"ContractData",A119, "LastTrade",, "T")</f>
        <v>28.09</v>
      </c>
      <c r="D119" s="1">
        <f>RTD("cqg.rtd", ,"ContractData",A119, "NetLastTrade",, "T")</f>
        <v>0</v>
      </c>
      <c r="E119" s="3" t="str">
        <f>IFERROR(RTD("cqg.rtd", ,"ContractData",A119, "PerCentNetLastTrade",, "T")/100,"")</f>
        <v/>
      </c>
      <c r="F119" s="3" t="str">
        <v/>
      </c>
      <c r="G119" s="1" t="str">
        <f>RTD("cqg.rtd", ,"ContractData",A119, "Open",, "T")</f>
        <v/>
      </c>
      <c r="H119" s="1" t="str">
        <f>RTD("cqg.rtd", ,"ContractData",A119, "High",, "T")</f>
        <v/>
      </c>
      <c r="I119" s="1" t="str">
        <f>RTD("cqg.rtd", ,"ContractData",A119, "Low",, "T")</f>
        <v/>
      </c>
      <c r="J119" s="3" t="str">
        <f>IFERROR(RTD("cqg.rtd",,"StudyData",A119, "PCB","BaseType=Index,Index=1", "Close", "W","0","all",,,,"T")/100,"")</f>
        <v/>
      </c>
      <c r="K119" s="3">
        <f>IFERROR(RTD("cqg.rtd",,"StudyData",A119, "PCB","BaseType=Index,Index=1", "Close", "M","0","all",,,,"T")/100,"")</f>
        <v>-0.12410352354225135</v>
      </c>
      <c r="L119" s="3">
        <f>IFERROR(RTD("cqg.rtd",,"StudyData",A119, "PCB","BaseType=Index,Index=1", "Close", "Q","0","all",,,,"T")/100,"")</f>
        <v>-8.1214689265536859E-3</v>
      </c>
      <c r="M119" s="3">
        <f>IFERROR(RTD("cqg.rtd",,"StudyData",A119, "PCB","BaseType=Index,Index=1", "Close", "A","0","all",,,,"T")/100,"")</f>
        <v>-0.58224271267102912</v>
      </c>
      <c r="N119" s="5">
        <f>RTD("cqg.rtd", ,"ContractData",A119, "T_CVol",, "T")</f>
        <v>1663.3114680000001</v>
      </c>
      <c r="O119" s="4">
        <f xml:space="preserve"> IFERROR(N119/RTD("cqg.rtd",,"StudyData", $A119, "MA", "InputChoice=Vol,MAType=Sim,Period=21", "MA","D","-1","all",,,,"T"),"")</f>
        <v>2.2199099732381997E-4</v>
      </c>
      <c r="P119" s="6">
        <f>IFERROR(D119/RTD("cqg.rtd",,"StudyData","ATR("&amp;A119&amp;",MAType:=Sim,Period:=21)","Bar",, "Close", "D",,,,,,"T"),"")</f>
        <v>0</v>
      </c>
      <c r="Q119" s="7">
        <f xml:space="preserve"> RTD("cqg.rtd",,"StudyData", $A119, "MA", "InputChoice=Close,MAType=Sim,Period=21", "MA","D",,"all",,,,"T")</f>
        <v>30.090952381000001</v>
      </c>
      <c r="R119" s="1">
        <f xml:space="preserve"> RTD("cqg.rtd",,"StudyData",$A119, "StdDev", "InputChoice=Close,Period1=21", "STDDEV","D",,"all",,,,"T")</f>
        <v>1.4234160947000001</v>
      </c>
      <c r="S119" s="1">
        <f t="shared" si="1"/>
        <v>-1.4057396066058414</v>
      </c>
    </row>
    <row r="120" spans="1:19" x14ac:dyDescent="0.3">
      <c r="A120" t="s">
        <v>136</v>
      </c>
      <c r="B120" t="str">
        <f>PROPER(RTD("cqg.rtd", ,"ContractData",A120, "LongDescription",, "T"))</f>
        <v>Csx Corporation</v>
      </c>
      <c r="C120" s="1">
        <f>RTD("cqg.rtd", ,"ContractData",A120, "LastTrade",, "T")</f>
        <v>46.78</v>
      </c>
      <c r="D120" s="1">
        <f>RTD("cqg.rtd", ,"ContractData",A120, "NetLastTrade",, "T")</f>
        <v>0</v>
      </c>
      <c r="E120" s="3" t="str">
        <f>IFERROR(RTD("cqg.rtd", ,"ContractData",A120, "PerCentNetLastTrade",, "T")/100,"")</f>
        <v/>
      </c>
      <c r="F120" s="3" t="str">
        <v/>
      </c>
      <c r="G120" s="1" t="str">
        <f>RTD("cqg.rtd", ,"ContractData",A120, "Open",, "T")</f>
        <v/>
      </c>
      <c r="H120" s="1" t="str">
        <f>RTD("cqg.rtd", ,"ContractData",A120, "High",, "T")</f>
        <v/>
      </c>
      <c r="I120" s="1" t="str">
        <f>RTD("cqg.rtd", ,"ContractData",A120, "Low",, "T")</f>
        <v/>
      </c>
      <c r="J120" s="3" t="str">
        <f>IFERROR(RTD("cqg.rtd",,"StudyData",A120, "PCB","BaseType=Index,Index=1", "Close", "W","0","all",,,,"T")/100,"")</f>
        <v/>
      </c>
      <c r="K120" s="3">
        <f>IFERROR(RTD("cqg.rtd",,"StudyData",A120, "PCB","BaseType=Index,Index=1", "Close", "M","0","all",,,,"T")/100,"")</f>
        <v>-7.384676301722426E-2</v>
      </c>
      <c r="L120" s="3">
        <f>IFERROR(RTD("cqg.rtd",,"StudyData",A120, "PCB","BaseType=Index,Index=1", "Close", "Q","0","all",,,,"T")/100,"")</f>
        <v>-1.5779507679360406E-2</v>
      </c>
      <c r="M120" s="3">
        <f>IFERROR(RTD("cqg.rtd",,"StudyData",A120, "PCB","BaseType=Index,Index=1", "Close", "A","0","all",,,,"T")/100,"")</f>
        <v>0.29048275862068967</v>
      </c>
      <c r="N120" s="5">
        <f>RTD("cqg.rtd", ,"ContractData",A120, "T_CVol",, "T")</f>
        <v>1614.8309999999999</v>
      </c>
      <c r="O120" s="4">
        <f xml:space="preserve"> IFERROR(N120/RTD("cqg.rtd",,"StudyData", $A120, "MA", "InputChoice=Vol,MAType=Sim,Period=21", "MA","D","-1","all",,,,"T"),"")</f>
        <v>1.5162135303933185E-4</v>
      </c>
      <c r="P120" s="6">
        <f>IFERROR(D120/RTD("cqg.rtd",,"StudyData","ATR("&amp;A120&amp;",MAType:=Sim,Period:=21)","Bar",, "Close", "D",,,,,,"T"),"")</f>
        <v>0</v>
      </c>
      <c r="Q120" s="7">
        <f xml:space="preserve"> RTD("cqg.rtd",,"StudyData", $A120, "MA", "InputChoice=Close,MAType=Sim,Period=21", "MA","D",,"all",,,,"T")</f>
        <v>48.269047618999998</v>
      </c>
      <c r="R120" s="1">
        <f xml:space="preserve"> RTD("cqg.rtd",,"StudyData",$A120, "StdDev", "InputChoice=Close,Period1=21", "STDDEV","D",,"all",,,,"T")</f>
        <v>1.2983025722999999</v>
      </c>
      <c r="S120" s="1">
        <f t="shared" si="1"/>
        <v>-1.1469187928682019</v>
      </c>
    </row>
    <row r="121" spans="1:19" x14ac:dyDescent="0.3">
      <c r="A121" t="s">
        <v>137</v>
      </c>
      <c r="B121" t="str">
        <f>PROPER(RTD("cqg.rtd", ,"ContractData",A121, "LongDescription",, "T"))</f>
        <v>Cintas Corp</v>
      </c>
      <c r="C121" s="1">
        <f>RTD("cqg.rtd", ,"ContractData",A121, "LastTrade",, "T")</f>
        <v>199.91</v>
      </c>
      <c r="D121" s="1">
        <f>RTD("cqg.rtd", ,"ContractData",A121, "NetLastTrade",, "T")</f>
        <v>0</v>
      </c>
      <c r="E121" s="3" t="str">
        <f>IFERROR(RTD("cqg.rtd", ,"ContractData",A121, "PerCentNetLastTrade",, "T")/100,"")</f>
        <v/>
      </c>
      <c r="F121" s="3" t="str">
        <v/>
      </c>
      <c r="G121" s="1" t="str">
        <f>RTD("cqg.rtd", ,"ContractData",A121, "Open",, "T")</f>
        <v/>
      </c>
      <c r="H121" s="1" t="str">
        <f>RTD("cqg.rtd", ,"ContractData",A121, "High",, "T")</f>
        <v/>
      </c>
      <c r="I121" s="1" t="str">
        <f>RTD("cqg.rtd", ,"ContractData",A121, "Low",, "T")</f>
        <v/>
      </c>
      <c r="J121" s="3" t="str">
        <f>IFERROR(RTD("cqg.rtd",,"StudyData",A121, "PCB","BaseType=Index,Index=1", "Close", "W","0","all",,,,"T")/100,"")</f>
        <v/>
      </c>
      <c r="K121" s="3">
        <f>IFERROR(RTD("cqg.rtd",,"StudyData",A121, "PCB","BaseType=Index,Index=1", "Close", "M","0","all",,,,"T")/100,"")</f>
        <v>-9.3166162842558877E-3</v>
      </c>
      <c r="L121" s="3">
        <f>IFERROR(RTD("cqg.rtd",,"StudyData",A121, "PCB","BaseType=Index,Index=1", "Close", "Q","0","all",,,,"T")/100,"")</f>
        <v>0.17538805268109114</v>
      </c>
      <c r="M121" s="3">
        <f>IFERROR(RTD("cqg.rtd",,"StudyData",A121, "PCB","BaseType=Index,Index=1", "Close", "A","0","all",,,,"T")/100,"")</f>
        <v>6.2955282607539756E-2</v>
      </c>
      <c r="N121" s="5">
        <f>RTD("cqg.rtd", ,"ContractData",A121, "T_CVol",, "T")</f>
        <v>1307.688007</v>
      </c>
      <c r="O121" s="4">
        <f xml:space="preserve"> IFERROR(N121/RTD("cqg.rtd",,"StudyData", $A121, "MA", "InputChoice=Vol,MAType=Sim,Period=21", "MA","D","-1","all",,,,"T"),"")</f>
        <v>6.4461885040838001E-4</v>
      </c>
      <c r="P121" s="6">
        <f>IFERROR(D121/RTD("cqg.rtd",,"StudyData","ATR("&amp;A121&amp;",MAType:=Sim,Period:=21)","Bar",, "Close", "D",,,,,,"T"),"")</f>
        <v>0</v>
      </c>
      <c r="Q121" s="7">
        <f xml:space="preserve"> RTD("cqg.rtd",,"StudyData", $A121, "MA", "InputChoice=Close,MAType=Sim,Period=21", "MA","D",,"all",,,,"T")</f>
        <v>199.36333333330001</v>
      </c>
      <c r="R121" s="1">
        <f xml:space="preserve"> RTD("cqg.rtd",,"StudyData",$A121, "StdDev", "InputChoice=Close,Period1=21", "STDDEV","D",,"all",,,,"T")</f>
        <v>2.3428784357999999</v>
      </c>
      <c r="S121" s="1">
        <f t="shared" si="1"/>
        <v>0.23333121272821242</v>
      </c>
    </row>
    <row r="122" spans="1:19" x14ac:dyDescent="0.3">
      <c r="A122" t="s">
        <v>138</v>
      </c>
      <c r="B122" t="str">
        <f>PROPER(RTD("cqg.rtd", ,"ContractData",A122, "LongDescription",, "T"))</f>
        <v>Cognizant Tech Sol</v>
      </c>
      <c r="C122" s="1">
        <f>RTD("cqg.rtd", ,"ContractData",A122, "LastTrade",, "T")</f>
        <v>57.33</v>
      </c>
      <c r="D122" s="1">
        <f>RTD("cqg.rtd", ,"ContractData",A122, "NetLastTrade",, "T")</f>
        <v>0</v>
      </c>
      <c r="E122" s="3" t="str">
        <f>IFERROR(RTD("cqg.rtd", ,"ContractData",A122, "PerCentNetLastTrade",, "T")/100,"")</f>
        <v/>
      </c>
      <c r="F122" s="3" t="str">
        <v/>
      </c>
      <c r="G122" s="1" t="str">
        <f>RTD("cqg.rtd", ,"ContractData",A122, "Open",, "T")</f>
        <v/>
      </c>
      <c r="H122" s="1" t="str">
        <f>RTD("cqg.rtd", ,"ContractData",A122, "High",, "T")</f>
        <v/>
      </c>
      <c r="I122" s="1" t="str">
        <f>RTD("cqg.rtd", ,"ContractData",A122, "Low",, "T")</f>
        <v/>
      </c>
      <c r="J122" s="3" t="str">
        <f>IFERROR(RTD("cqg.rtd",,"StudyData",A122, "PCB","BaseType=Index,Index=1", "Close", "W","0","all",,,,"T")/100,"")</f>
        <v/>
      </c>
      <c r="K122" s="3">
        <f>IFERROR(RTD("cqg.rtd",,"StudyData",A122, "PCB","BaseType=Index,Index=1", "Close", "M","0","all",,,,"T")/100,"")</f>
        <v>-0.11226385877980799</v>
      </c>
      <c r="L122" s="3">
        <f>IFERROR(RTD("cqg.rtd",,"StudyData",A122, "PCB","BaseType=Index,Index=1", "Close", "Q","0","all",,,,"T")/100,"")</f>
        <v>0.48024786986831897</v>
      </c>
      <c r="M122" s="3">
        <f>IFERROR(RTD("cqg.rtd",,"StudyData",A122, "PCB","BaseType=Index,Index=1", "Close", "A","0","all",,,,"T")/100,"")</f>
        <v>-0.30927710843373502</v>
      </c>
      <c r="N122" s="5">
        <f>RTD("cqg.rtd", ,"ContractData",A122, "T_CVol",, "T")</f>
        <v>518</v>
      </c>
      <c r="O122" s="4">
        <f xml:space="preserve"> IFERROR(N122/RTD("cqg.rtd",,"StudyData", $A122, "MA", "InputChoice=Vol,MAType=Sim,Period=21", "MA","D","-1","all",,,,"T"),"")</f>
        <v>8.5091844153440551E-5</v>
      </c>
      <c r="P122" s="6">
        <f>IFERROR(D122/RTD("cqg.rtd",,"StudyData","ATR("&amp;A122&amp;",MAType:=Sim,Period:=21)","Bar",, "Close", "D",,,,,,"T"),"")</f>
        <v>0</v>
      </c>
      <c r="Q122" s="7">
        <f xml:space="preserve"> RTD("cqg.rtd",,"StudyData", $A122, "MA", "InputChoice=Close,MAType=Sim,Period=21", "MA","D",,"all",,,,"T")</f>
        <v>60.895714285700002</v>
      </c>
      <c r="R122" s="1">
        <f xml:space="preserve"> RTD("cqg.rtd",,"StudyData",$A122, "StdDev", "InputChoice=Close,Period1=21", "STDDEV","D",,"all",,,,"T")</f>
        <v>2.5458791566999999</v>
      </c>
      <c r="S122" s="1">
        <f t="shared" si="1"/>
        <v>-1.4005826931400496</v>
      </c>
    </row>
    <row r="123" spans="1:19" x14ac:dyDescent="0.3">
      <c r="A123" t="s">
        <v>139</v>
      </c>
      <c r="B123" t="str">
        <f>PROPER(RTD("cqg.rtd", ,"ContractData",A123, "LongDescription",, "T"))</f>
        <v>Corteva Inc</v>
      </c>
      <c r="C123" s="1">
        <f>RTD("cqg.rtd", ,"ContractData",A123, "LastTrade",, "T")</f>
        <v>78.52</v>
      </c>
      <c r="D123" s="1">
        <f>RTD("cqg.rtd", ,"ContractData",A123, "NetLastTrade",, "T")</f>
        <v>0</v>
      </c>
      <c r="E123" s="3" t="str">
        <f>IFERROR(RTD("cqg.rtd", ,"ContractData",A123, "PerCentNetLastTrade",, "T")/100,"")</f>
        <v/>
      </c>
      <c r="F123" s="3" t="str">
        <v/>
      </c>
      <c r="G123" s="1" t="str">
        <f>RTD("cqg.rtd", ,"ContractData",A123, "Open",, "T")</f>
        <v/>
      </c>
      <c r="H123" s="1" t="str">
        <f>RTD("cqg.rtd", ,"ContractData",A123, "High",, "T")</f>
        <v/>
      </c>
      <c r="I123" s="1" t="str">
        <f>RTD("cqg.rtd", ,"ContractData",A123, "Low",, "T")</f>
        <v/>
      </c>
      <c r="J123" s="3" t="str">
        <f>IFERROR(RTD("cqg.rtd",,"StudyData",A123, "PCB","BaseType=Index,Index=1", "Close", "W","0","all",,,,"T")/100,"")</f>
        <v/>
      </c>
      <c r="K123" s="3">
        <f>IFERROR(RTD("cqg.rtd",,"StudyData",A123, "PCB","BaseType=Index,Index=1", "Close", "M","0","all",,,,"T")/100,"")</f>
        <v>-7.2196620583717355E-2</v>
      </c>
      <c r="L123" s="3">
        <f>IFERROR(RTD("cqg.rtd",,"StudyData",A123, "PCB","BaseType=Index,Index=1", "Close", "Q","0","all",,,,"T")/100,"")</f>
        <v>-7.2853937891132384E-2</v>
      </c>
      <c r="M123" s="3">
        <f>IFERROR(RTD("cqg.rtd",,"StudyData",A123, "PCB","BaseType=Index,Index=1", "Close", "A","0","all",,,,"T")/100,"")</f>
        <v>0.17141578397732349</v>
      </c>
      <c r="N123" s="5">
        <f>RTD("cqg.rtd", ,"ContractData",A123, "T_CVol",, "T")</f>
        <v>255.27600000000001</v>
      </c>
      <c r="O123" s="4">
        <f xml:space="preserve"> IFERROR(N123/RTD("cqg.rtd",,"StudyData", $A123, "MA", "InputChoice=Vol,MAType=Sim,Period=21", "MA","D","-1","all",,,,"T"),"")</f>
        <v>5.2081936782038753E-5</v>
      </c>
      <c r="P123" s="6">
        <f>IFERROR(D123/RTD("cqg.rtd",,"StudyData","ATR("&amp;A123&amp;",MAType:=Sim,Period:=21)","Bar",, "Close", "D",,,,,,"T"),"")</f>
        <v>0</v>
      </c>
      <c r="Q123" s="7">
        <f xml:space="preserve"> RTD("cqg.rtd",,"StudyData", $A123, "MA", "InputChoice=Close,MAType=Sim,Period=21", "MA","D",,"all",,,,"T")</f>
        <v>83.195714285700006</v>
      </c>
      <c r="R123" s="1">
        <f xml:space="preserve"> RTD("cqg.rtd",,"StudyData",$A123, "StdDev", "InputChoice=Close,Period1=21", "STDDEV","D",,"all",,,,"T")</f>
        <v>3.3630762157</v>
      </c>
      <c r="S123" s="1">
        <f t="shared" si="1"/>
        <v>-1.3903087488389836</v>
      </c>
    </row>
    <row r="124" spans="1:19" x14ac:dyDescent="0.3">
      <c r="A124" t="s">
        <v>140</v>
      </c>
      <c r="B124" t="str">
        <f>PROPER(RTD("cqg.rtd", ,"ContractData",A124, "LongDescription",, "T"))</f>
        <v>Carvana Co.</v>
      </c>
      <c r="C124" s="1">
        <f>RTD("cqg.rtd", ,"ContractData",A124, "LastTrade",, "T")</f>
        <v>65.06</v>
      </c>
      <c r="D124" s="1">
        <f>RTD("cqg.rtd", ,"ContractData",A124, "NetLastTrade",, "T")</f>
        <v>0</v>
      </c>
      <c r="E124" s="3" t="str">
        <f>IFERROR(RTD("cqg.rtd", ,"ContractData",A124, "PerCentNetLastTrade",, "T")/100,"")</f>
        <v/>
      </c>
      <c r="F124" s="3" t="str">
        <v/>
      </c>
      <c r="G124" s="1" t="str">
        <f>RTD("cqg.rtd", ,"ContractData",A124, "Open",, "T")</f>
        <v/>
      </c>
      <c r="H124" s="1" t="str">
        <f>RTD("cqg.rtd", ,"ContractData",A124, "High",, "T")</f>
        <v/>
      </c>
      <c r="I124" s="1" t="str">
        <f>RTD("cqg.rtd", ,"ContractData",A124, "Low",, "T")</f>
        <v/>
      </c>
      <c r="J124" s="3" t="str">
        <f>IFERROR(RTD("cqg.rtd",,"StudyData",A124, "PCB","BaseType=Index,Index=1", "Close", "W","0","all",,,,"T")/100,"")</f>
        <v/>
      </c>
      <c r="K124" s="3">
        <f>IFERROR(RTD("cqg.rtd",,"StudyData",A124, "PCB","BaseType=Index,Index=1", "Close", "M","0","all",,,,"T")/100,"")</f>
        <v>-0.11434794445956989</v>
      </c>
      <c r="L124" s="3">
        <f>IFERROR(RTD("cqg.rtd",,"StudyData",A124, "PCB","BaseType=Index,Index=1", "Close", "Q","0","all",,,,"T")/100,"")</f>
        <v>-1.1546642357945992E-2</v>
      </c>
      <c r="M124" s="3">
        <f>IFERROR(RTD("cqg.rtd",,"StudyData",A124, "PCB","BaseType=Index,Index=1", "Close", "A","0","all",,,,"T")/100,"")</f>
        <v>-0.22914691943127966</v>
      </c>
      <c r="N124" s="5">
        <f>RTD("cqg.rtd", ,"ContractData",A124, "T_CVol",, "T")</f>
        <v>25903.440932000001</v>
      </c>
      <c r="O124" s="4">
        <f xml:space="preserve"> IFERROR(N124/RTD("cqg.rtd",,"StudyData", $A124, "MA", "InputChoice=Vol,MAType=Sim,Period=21", "MA","D","-1","all",,,,"T"),"")</f>
        <v>3.9894140197363247E-3</v>
      </c>
      <c r="P124" s="6">
        <f>IFERROR(D124/RTD("cqg.rtd",,"StudyData","ATR("&amp;A124&amp;",MAType:=Sim,Period:=21)","Bar",, "Close", "D",,,,,,"T"),"")</f>
        <v>0</v>
      </c>
      <c r="Q124" s="7">
        <f xml:space="preserve"> RTD("cqg.rtd",,"StudyData", $A124, "MA", "InputChoice=Close,MAType=Sim,Period=21", "MA","D",,"all",,,,"T")</f>
        <v>69.256190476200004</v>
      </c>
      <c r="R124" s="1">
        <f xml:space="preserve"> RTD("cqg.rtd",,"StudyData",$A124, "StdDev", "InputChoice=Close,Period1=21", "STDDEV","D",,"all",,,,"T")</f>
        <v>3.9484505414000002</v>
      </c>
      <c r="S124" s="1">
        <f t="shared" si="1"/>
        <v>-1.0627435831353127</v>
      </c>
    </row>
    <row r="125" spans="1:19" x14ac:dyDescent="0.3">
      <c r="A125" t="s">
        <v>141</v>
      </c>
      <c r="B125" t="str">
        <f>PROPER(RTD("cqg.rtd", ,"ContractData",A125, "LongDescription",, "T"))</f>
        <v>Cvs Health Corporation</v>
      </c>
      <c r="C125" s="1">
        <f>RTD("cqg.rtd", ,"ContractData",A125, "LastTrade",, "T")</f>
        <v>89.13</v>
      </c>
      <c r="D125" s="1">
        <f>RTD("cqg.rtd", ,"ContractData",A125, "NetLastTrade",, "T")</f>
        <v>0</v>
      </c>
      <c r="E125" s="3" t="str">
        <f>IFERROR(RTD("cqg.rtd", ,"ContractData",A125, "PerCentNetLastTrade",, "T")/100,"")</f>
        <v/>
      </c>
      <c r="F125" s="3" t="str">
        <v/>
      </c>
      <c r="G125" s="1" t="str">
        <f>RTD("cqg.rtd", ,"ContractData",A125, "Open",, "T")</f>
        <v/>
      </c>
      <c r="H125" s="1" t="str">
        <f>RTD("cqg.rtd", ,"ContractData",A125, "High",, "T")</f>
        <v/>
      </c>
      <c r="I125" s="1" t="str">
        <f>RTD("cqg.rtd", ,"ContractData",A125, "Low",, "T")</f>
        <v/>
      </c>
      <c r="J125" s="3" t="str">
        <f>IFERROR(RTD("cqg.rtd",,"StudyData",A125, "PCB","BaseType=Index,Index=1", "Close", "W","0","all",,,,"T")/100,"")</f>
        <v/>
      </c>
      <c r="K125" s="3">
        <f>IFERROR(RTD("cqg.rtd",,"StudyData",A125, "PCB","BaseType=Index,Index=1", "Close", "M","0","all",,,,"T")/100,"")</f>
        <v>-5.0899797678628483E-2</v>
      </c>
      <c r="L125" s="3">
        <f>IFERROR(RTD("cqg.rtd",,"StudyData",A125, "PCB","BaseType=Index,Index=1", "Close", "Q","0","all",,,,"T")/100,"")</f>
        <v>-0.13842435959400684</v>
      </c>
      <c r="M125" s="3">
        <f>IFERROR(RTD("cqg.rtd",,"StudyData",A125, "PCB","BaseType=Index,Index=1", "Close", "A","0","all",,,,"T")/100,"")</f>
        <v>0.12310987903225801</v>
      </c>
      <c r="N125" s="5">
        <f>RTD("cqg.rtd", ,"ContractData",A125, "T_CVol",, "T")</f>
        <v>9208.7124260000001</v>
      </c>
      <c r="O125" s="4">
        <f xml:space="preserve"> IFERROR(N125/RTD("cqg.rtd",,"StudyData", $A125, "MA", "InputChoice=Vol,MAType=Sim,Period=21", "MA","D","-1","all",,,,"T"),"")</f>
        <v>1.2381086023669054E-3</v>
      </c>
      <c r="P125" s="6">
        <f>IFERROR(D125/RTD("cqg.rtd",,"StudyData","ATR("&amp;A125&amp;",MAType:=Sim,Period:=21)","Bar",, "Close", "D",,,,,,"T"),"")</f>
        <v>0</v>
      </c>
      <c r="Q125" s="7">
        <f xml:space="preserve"> RTD("cqg.rtd",,"StudyData", $A125, "MA", "InputChoice=Close,MAType=Sim,Period=21", "MA","D",,"all",,,,"T")</f>
        <v>92.470476190499994</v>
      </c>
      <c r="R125" s="1">
        <f xml:space="preserve"> RTD("cqg.rtd",,"StudyData",$A125, "StdDev", "InputChoice=Close,Period1=21", "STDDEV","D",,"all",,,,"T")</f>
        <v>3.9757496762</v>
      </c>
      <c r="S125" s="1">
        <f t="shared" si="1"/>
        <v>-0.84021290638519464</v>
      </c>
    </row>
    <row r="126" spans="1:19" x14ac:dyDescent="0.3">
      <c r="A126" t="s">
        <v>142</v>
      </c>
      <c r="B126" t="str">
        <f>PROPER(RTD("cqg.rtd", ,"ContractData",A126, "LongDescription",, "T"))</f>
        <v>Chevron Corp</v>
      </c>
      <c r="C126" s="1">
        <f>RTD("cqg.rtd", ,"ContractData",A126, "LastTrade",, "T")</f>
        <v>204.45000000000002</v>
      </c>
      <c r="D126" s="1">
        <f>RTD("cqg.rtd", ,"ContractData",A126, "NetLastTrade",, "T")</f>
        <v>0</v>
      </c>
      <c r="E126" s="3" t="str">
        <f>IFERROR(RTD("cqg.rtd", ,"ContractData",A126, "PerCentNetLastTrade",, "T")/100,"")</f>
        <v/>
      </c>
      <c r="F126" s="3" t="str">
        <v/>
      </c>
      <c r="G126" s="1" t="str">
        <f>RTD("cqg.rtd", ,"ContractData",A126, "Open",, "T")</f>
        <v/>
      </c>
      <c r="H126" s="1" t="str">
        <f>RTD("cqg.rtd", ,"ContractData",A126, "High",, "T")</f>
        <v/>
      </c>
      <c r="I126" s="1" t="str">
        <f>RTD("cqg.rtd", ,"ContractData",A126, "Low",, "T")</f>
        <v/>
      </c>
      <c r="J126" s="3" t="str">
        <f>IFERROR(RTD("cqg.rtd",,"StudyData",A126, "PCB","BaseType=Index,Index=1", "Close", "W","0","all",,,,"T")/100,"")</f>
        <v/>
      </c>
      <c r="K126" s="3">
        <f>IFERROR(RTD("cqg.rtd",,"StudyData",A126, "PCB","BaseType=Index,Index=1", "Close", "M","0","all",,,,"T")/100,"")</f>
        <v>-8.1983118269137352E-3</v>
      </c>
      <c r="L126" s="3">
        <f>IFERROR(RTD("cqg.rtd",,"StudyData",A126, "PCB","BaseType=Index,Index=1", "Close", "Q","0","all",,,,"T")/100,"")</f>
        <v>0.23340974903474923</v>
      </c>
      <c r="M126" s="3">
        <f>IFERROR(RTD("cqg.rtd",,"StudyData",A126, "PCB","BaseType=Index,Index=1", "Close", "A","0","all",,,,"T")/100,"")</f>
        <v>0.34144741158716635</v>
      </c>
      <c r="N126" s="5">
        <f>RTD("cqg.rtd", ,"ContractData",A126, "T_CVol",, "T")</f>
        <v>36597.199064</v>
      </c>
      <c r="O126" s="4">
        <f xml:space="preserve"> IFERROR(N126/RTD("cqg.rtd",,"StudyData", $A126, "MA", "InputChoice=Vol,MAType=Sim,Period=21", "MA","D","-1","all",,,,"T"),"")</f>
        <v>3.6533959628275944E-3</v>
      </c>
      <c r="P126" s="6">
        <f>IFERROR(D126/RTD("cqg.rtd",,"StudyData","ATR("&amp;A126&amp;",MAType:=Sim,Period:=21)","Bar",, "Close", "D",,,,,,"T"),"")</f>
        <v>0</v>
      </c>
      <c r="Q126" s="7">
        <f xml:space="preserve"> RTD("cqg.rtd",,"StudyData", $A126, "MA", "InputChoice=Close,MAType=Sim,Period=21", "MA","D",,"all",,,,"T")</f>
        <v>209.04190476190001</v>
      </c>
      <c r="R126" s="1">
        <f xml:space="preserve"> RTD("cqg.rtd",,"StudyData",$A126, "StdDev", "InputChoice=Close,Period1=21", "STDDEV","D",,"all",,,,"T")</f>
        <v>4.2372268773000004</v>
      </c>
      <c r="S126" s="1">
        <f t="shared" si="1"/>
        <v>-1.0837051908879614</v>
      </c>
    </row>
    <row r="127" spans="1:19" x14ac:dyDescent="0.3">
      <c r="A127" t="s">
        <v>143</v>
      </c>
      <c r="B127" t="str">
        <f>PROPER(RTD("cqg.rtd", ,"ContractData",A127, "LongDescription",, "T"))</f>
        <v>Dominion Energy, Inc.</v>
      </c>
      <c r="C127" s="1">
        <f>RTD("cqg.rtd", ,"ContractData",A127, "LastTrade",, "T")</f>
        <v>60.68</v>
      </c>
      <c r="D127" s="1">
        <f>RTD("cqg.rtd", ,"ContractData",A127, "NetLastTrade",, "T")</f>
        <v>0</v>
      </c>
      <c r="E127" s="3" t="str">
        <f>IFERROR(RTD("cqg.rtd", ,"ContractData",A127, "PerCentNetLastTrade",, "T")/100,"")</f>
        <v/>
      </c>
      <c r="F127" s="3" t="str">
        <v/>
      </c>
      <c r="G127" s="1" t="str">
        <f>RTD("cqg.rtd", ,"ContractData",A127, "Open",, "T")</f>
        <v/>
      </c>
      <c r="H127" s="1" t="str">
        <f>RTD("cqg.rtd", ,"ContractData",A127, "High",, "T")</f>
        <v/>
      </c>
      <c r="I127" s="1" t="str">
        <f>RTD("cqg.rtd", ,"ContractData",A127, "Low",, "T")</f>
        <v/>
      </c>
      <c r="J127" s="3" t="str">
        <f>IFERROR(RTD("cqg.rtd",,"StudyData",A127, "PCB","BaseType=Index,Index=1", "Close", "W","0","all",,,,"T")/100,"")</f>
        <v/>
      </c>
      <c r="K127" s="3">
        <f>IFERROR(RTD("cqg.rtd",,"StudyData",A127, "PCB","BaseType=Index,Index=1", "Close", "M","0","all",,,,"T")/100,"")</f>
        <v>-8.0745341614906915E-2</v>
      </c>
      <c r="L127" s="3">
        <f>IFERROR(RTD("cqg.rtd",,"StudyData",A127, "PCB","BaseType=Index,Index=1", "Close", "Q","0","all",,,,"T")/100,"")</f>
        <v>-0.11143652072045696</v>
      </c>
      <c r="M127" s="3">
        <f>IFERROR(RTD("cqg.rtd",,"StudyData",A127, "PCB","BaseType=Index,Index=1", "Close", "A","0","all",,,,"T")/100,"")</f>
        <v>3.5671616316777538E-2</v>
      </c>
      <c r="N127" s="5">
        <f>RTD("cqg.rtd", ,"ContractData",A127, "T_CVol",, "T")</f>
        <v>1504.3343620000001</v>
      </c>
      <c r="O127" s="4">
        <f xml:space="preserve"> IFERROR(N127/RTD("cqg.rtd",,"StudyData", $A127, "MA", "InputChoice=Vol,MAType=Sim,Period=21", "MA","D","-1","all",,,,"T"),"")</f>
        <v>2.9446893330420761E-4</v>
      </c>
      <c r="P127" s="6">
        <f>IFERROR(D127/RTD("cqg.rtd",,"StudyData","ATR("&amp;A127&amp;",MAType:=Sim,Period:=21)","Bar",, "Close", "D",,,,,,"T"),"")</f>
        <v>0</v>
      </c>
      <c r="Q127" s="7">
        <f xml:space="preserve"> RTD("cqg.rtd",,"StudyData", $A127, "MA", "InputChoice=Close,MAType=Sim,Period=21", "MA","D",,"all",,,,"T")</f>
        <v>64.059047618999998</v>
      </c>
      <c r="R127" s="1">
        <f xml:space="preserve"> RTD("cqg.rtd",,"StudyData",$A127, "StdDev", "InputChoice=Close,Period1=21", "STDDEV","D",,"all",,,,"T")</f>
        <v>1.9805792918</v>
      </c>
      <c r="S127" s="1">
        <f t="shared" si="1"/>
        <v>-1.7060905528952768</v>
      </c>
    </row>
    <row r="128" spans="1:19" x14ac:dyDescent="0.3">
      <c r="A128" t="s">
        <v>144</v>
      </c>
      <c r="B128" t="str">
        <f>PROPER(RTD("cqg.rtd", ,"ContractData",A128, "LongDescription",, "T"))</f>
        <v>Delta Airlines, Inc.</v>
      </c>
      <c r="C128" s="1">
        <f>RTD("cqg.rtd", ,"ContractData",A128, "LastTrade",, "T")</f>
        <v>84.94</v>
      </c>
      <c r="D128" s="1">
        <f>RTD("cqg.rtd", ,"ContractData",A128, "NetLastTrade",, "T")</f>
        <v>0</v>
      </c>
      <c r="E128" s="3" t="str">
        <f>IFERROR(RTD("cqg.rtd", ,"ContractData",A128, "PerCentNetLastTrade",, "T")/100,"")</f>
        <v/>
      </c>
      <c r="F128" s="3" t="str">
        <v/>
      </c>
      <c r="G128" s="1" t="str">
        <f>RTD("cqg.rtd", ,"ContractData",A128, "Open",, "T")</f>
        <v/>
      </c>
      <c r="H128" s="1" t="str">
        <f>RTD("cqg.rtd", ,"ContractData",A128, "High",, "T")</f>
        <v/>
      </c>
      <c r="I128" s="1" t="str">
        <f>RTD("cqg.rtd", ,"ContractData",A128, "Low",, "T")</f>
        <v/>
      </c>
      <c r="J128" s="3" t="str">
        <f>IFERROR(RTD("cqg.rtd",,"StudyData",A128, "PCB","BaseType=Index,Index=1", "Close", "W","0","all",,,,"T")/100,"")</f>
        <v/>
      </c>
      <c r="K128" s="3">
        <f>IFERROR(RTD("cqg.rtd",,"StudyData",A128, "PCB","BaseType=Index,Index=1", "Close", "M","0","all",,,,"T")/100,"")</f>
        <v>8.8974358974358958E-2</v>
      </c>
      <c r="L128" s="3">
        <f>IFERROR(RTD("cqg.rtd",,"StudyData",A128, "PCB","BaseType=Index,Index=1", "Close", "Q","0","all",,,,"T")/100,"")</f>
        <v>-9.3102711936792648E-2</v>
      </c>
      <c r="M128" s="3">
        <f>IFERROR(RTD("cqg.rtd",,"StudyData",A128, "PCB","BaseType=Index,Index=1", "Close", "A","0","all",,,,"T")/100,"")</f>
        <v>0.22391930835734858</v>
      </c>
      <c r="N128" s="5">
        <f>RTD("cqg.rtd", ,"ContractData",A128, "T_CVol",, "T")</f>
        <v>16163.071529000001</v>
      </c>
      <c r="O128" s="4">
        <f xml:space="preserve"> IFERROR(N128/RTD("cqg.rtd",,"StudyData", $A128, "MA", "InputChoice=Vol,MAType=Sim,Period=21", "MA","D","-1","all",,,,"T"),"")</f>
        <v>2.3642692382394924E-3</v>
      </c>
      <c r="P128" s="6">
        <f>IFERROR(D128/RTD("cqg.rtd",,"StudyData","ATR("&amp;A128&amp;",MAType:=Sim,Period:=21)","Bar",, "Close", "D",,,,,,"T"),"")</f>
        <v>0</v>
      </c>
      <c r="Q128" s="7">
        <f xml:space="preserve"> RTD("cqg.rtd",,"StudyData", $A128, "MA", "InputChoice=Close,MAType=Sim,Period=21", "MA","D",,"all",,,,"T")</f>
        <v>80.180476190500002</v>
      </c>
      <c r="R128" s="1">
        <f xml:space="preserve"> RTD("cqg.rtd",,"StudyData",$A128, "StdDev", "InputChoice=Close,Period1=21", "STDDEV","D",,"all",,,,"T")</f>
        <v>2.3361353438000001</v>
      </c>
      <c r="S128" s="1">
        <f t="shared" si="1"/>
        <v>2.0373493437062891</v>
      </c>
    </row>
    <row r="129" spans="1:19" x14ac:dyDescent="0.3">
      <c r="A129" t="s">
        <v>145</v>
      </c>
      <c r="B129" t="str">
        <f>PROPER(RTD("cqg.rtd", ,"ContractData",A129, "LongDescription",, "T"))</f>
        <v>Doordash, Inc Cl A</v>
      </c>
      <c r="C129" s="1">
        <f>RTD("cqg.rtd", ,"ContractData",A129, "LastTrade",, "T")</f>
        <v>193.36</v>
      </c>
      <c r="D129" s="1">
        <f>RTD("cqg.rtd", ,"ContractData",A129, "NetLastTrade",, "T")</f>
        <v>0</v>
      </c>
      <c r="E129" s="3" t="str">
        <f>IFERROR(RTD("cqg.rtd", ,"ContractData",A129, "PerCentNetLastTrade",, "T")/100,"")</f>
        <v/>
      </c>
      <c r="F129" s="3" t="str">
        <v/>
      </c>
      <c r="G129" s="1" t="str">
        <f>RTD("cqg.rtd", ,"ContractData",A129, "Open",, "T")</f>
        <v/>
      </c>
      <c r="H129" s="1" t="str">
        <f>RTD("cqg.rtd", ,"ContractData",A129, "High",, "T")</f>
        <v/>
      </c>
      <c r="I129" s="1" t="str">
        <f>RTD("cqg.rtd", ,"ContractData",A129, "Low",, "T")</f>
        <v/>
      </c>
      <c r="J129" s="3" t="str">
        <f>IFERROR(RTD("cqg.rtd",,"StudyData",A129, "PCB","BaseType=Index,Index=1", "Close", "W","0","all",,,,"T")/100,"")</f>
        <v/>
      </c>
      <c r="K129" s="3">
        <f>IFERROR(RTD("cqg.rtd",,"StudyData",A129, "PCB","BaseType=Index,Index=1", "Close", "M","0","all",,,,"T")/100,"")</f>
        <v>-0.16561663933718823</v>
      </c>
      <c r="L129" s="3">
        <f>IFERROR(RTD("cqg.rtd",,"StudyData",A129, "PCB","BaseType=Index,Index=1", "Close", "Q","0","all",,,,"T")/100,"")</f>
        <v>4.7851297891941751E-2</v>
      </c>
      <c r="M129" s="3">
        <f>IFERROR(RTD("cqg.rtd",,"StudyData",A129, "PCB","BaseType=Index,Index=1", "Close", "A","0","all",,,,"T")/100,"")</f>
        <v>-0.14623807841752032</v>
      </c>
      <c r="N129" s="5">
        <f>RTD("cqg.rtd", ,"ContractData",A129, "T_CVol",, "T")</f>
        <v>1717.117027</v>
      </c>
      <c r="O129" s="4">
        <f xml:space="preserve"> IFERROR(N129/RTD("cqg.rtd",,"StudyData", $A129, "MA", "InputChoice=Vol,MAType=Sim,Period=21", "MA","D","-1","all",,,,"T"),"")</f>
        <v>4.4124029170991466E-4</v>
      </c>
      <c r="P129" s="6">
        <f>IFERROR(D129/RTD("cqg.rtd",,"StudyData","ATR("&amp;A129&amp;",MAType:=Sim,Period:=21)","Bar",, "Close", "D",,,,,,"T"),"")</f>
        <v>0</v>
      </c>
      <c r="Q129" s="7">
        <f xml:space="preserve"> RTD("cqg.rtd",,"StudyData", $A129, "MA", "InputChoice=Close,MAType=Sim,Period=21", "MA","D",,"all",,,,"T")</f>
        <v>204.30428571429999</v>
      </c>
      <c r="R129" s="1">
        <f xml:space="preserve"> RTD("cqg.rtd",,"StudyData",$A129, "StdDev", "InputChoice=Close,Period1=21", "STDDEV","D",,"all",,,,"T")</f>
        <v>14.658804463499999</v>
      </c>
      <c r="S129" s="1">
        <f t="shared" si="1"/>
        <v>-0.74660152139630054</v>
      </c>
    </row>
    <row r="130" spans="1:19" x14ac:dyDescent="0.3">
      <c r="A130" t="s">
        <v>146</v>
      </c>
      <c r="B130" t="str">
        <f>PROPER(RTD("cqg.rtd", ,"ContractData",A130, "LongDescription",, "T"))</f>
        <v>E.I. Du Pont De Nemours And Co. (Dupont)</v>
      </c>
      <c r="C130" s="1">
        <f>RTD("cqg.rtd", ,"ContractData",A130, "LastTrade",, "T")</f>
        <v>131.71</v>
      </c>
      <c r="D130" s="1">
        <f>RTD("cqg.rtd", ,"ContractData",A130, "NetLastTrade",, "T")</f>
        <v>0</v>
      </c>
      <c r="E130" s="3" t="str">
        <f>IFERROR(RTD("cqg.rtd", ,"ContractData",A130, "PerCentNetLastTrade",, "T")/100,"")</f>
        <v/>
      </c>
      <c r="F130" s="3" t="str">
        <v/>
      </c>
      <c r="G130" s="1" t="str">
        <f>RTD("cqg.rtd", ,"ContractData",A130, "Open",, "T")</f>
        <v/>
      </c>
      <c r="H130" s="1" t="str">
        <f>RTD("cqg.rtd", ,"ContractData",A130, "High",, "T")</f>
        <v/>
      </c>
      <c r="I130" s="1" t="str">
        <f>RTD("cqg.rtd", ,"ContractData",A130, "Low",, "T")</f>
        <v/>
      </c>
      <c r="J130" s="3" t="str">
        <f>IFERROR(RTD("cqg.rtd",,"StudyData",A130, "PCB","BaseType=Index,Index=1", "Close", "W","0","all",,,,"T")/100,"")</f>
        <v/>
      </c>
      <c r="K130" s="3">
        <f>IFERROR(RTD("cqg.rtd",,"StudyData",A130, "PCB","BaseType=Index,Index=1", "Close", "M","0","all",,,,"T")/100,"")</f>
        <v>-2.1398320826212909E-2</v>
      </c>
      <c r="L130" s="3">
        <f>IFERROR(RTD("cqg.rtd",,"StudyData",A130, "PCB","BaseType=Index,Index=1", "Close", "Q","0","all",,,,"T")/100,"")</f>
        <v>-2.8973754054851125E-2</v>
      </c>
      <c r="M130" s="3">
        <f>IFERROR(RTD("cqg.rtd",,"StudyData",A130, "PCB","BaseType=Index,Index=1", "Close", "A","0","all",,,,"T")/100,"")</f>
        <v>9.2122719734660019E-2</v>
      </c>
      <c r="N130" s="5">
        <f>RTD("cqg.rtd", ,"ContractData",A130, "T_CVol",, "T")</f>
        <v>191.20400000000001</v>
      </c>
      <c r="O130" s="4">
        <f xml:space="preserve"> IFERROR(N130/RTD("cqg.rtd",,"StudyData", $A130, "MA", "InputChoice=Vol,MAType=Sim,Period=21", "MA","D","-1","all",,,,"T"),"")</f>
        <v>1.6116122139842338E-4</v>
      </c>
      <c r="P130" s="6">
        <f>IFERROR(D130/RTD("cqg.rtd",,"StudyData","ATR("&amp;A130&amp;",MAType:=Sim,Period:=21)","Bar",, "Close", "D",,,,,,"T"),"")</f>
        <v>0</v>
      </c>
      <c r="Q130" s="7">
        <f xml:space="preserve"> RTD("cqg.rtd",,"StudyData", $A130, "MA", "InputChoice=Close,MAType=Sim,Period=21", "MA","D",,"all",,,,"T")</f>
        <v>130.3028571429</v>
      </c>
      <c r="R130" s="1">
        <f xml:space="preserve"> RTD("cqg.rtd",,"StudyData",$A130, "StdDev", "InputChoice=Close,Period1=21", "STDDEV","D",,"all",,,,"T")</f>
        <v>2.7832237951000001</v>
      </c>
      <c r="S130" s="1">
        <f t="shared" si="1"/>
        <v>0.50558020507634194</v>
      </c>
    </row>
    <row r="131" spans="1:19" x14ac:dyDescent="0.3">
      <c r="A131" t="s">
        <v>147</v>
      </c>
      <c r="B131" t="str">
        <f>PROPER(RTD("cqg.rtd", ,"ContractData",A131, "LongDescription",, "T"))</f>
        <v>Datadog Inc.L A Cmn</v>
      </c>
      <c r="C131" s="1">
        <f>RTD("cqg.rtd", ,"ContractData",A131, "LastTrade",, "T")</f>
        <v>268.13</v>
      </c>
      <c r="D131" s="1">
        <f>RTD("cqg.rtd", ,"ContractData",A131, "NetLastTrade",, "T")</f>
        <v>0</v>
      </c>
      <c r="E131" s="3" t="str">
        <f>IFERROR(RTD("cqg.rtd", ,"ContractData",A131, "PerCentNetLastTrade",, "T")/100,"")</f>
        <v/>
      </c>
      <c r="F131" s="3" t="str">
        <v/>
      </c>
      <c r="G131" s="1" t="str">
        <f>RTD("cqg.rtd", ,"ContractData",A131, "Open",, "T")</f>
        <v/>
      </c>
      <c r="H131" s="1" t="str">
        <f>RTD("cqg.rtd", ,"ContractData",A131, "High",, "T")</f>
        <v/>
      </c>
      <c r="I131" s="1" t="str">
        <f>RTD("cqg.rtd", ,"ContractData",A131, "Low",, "T")</f>
        <v/>
      </c>
      <c r="J131" s="3" t="str">
        <f>IFERROR(RTD("cqg.rtd",,"StudyData",A131, "PCB","BaseType=Index,Index=1", "Close", "W","0","all",,,,"T")/100,"")</f>
        <v/>
      </c>
      <c r="K131" s="3">
        <f>IFERROR(RTD("cqg.rtd",,"StudyData",A131, "PCB","BaseType=Index,Index=1", "Close", "M","0","all",,,,"T")/100,"")</f>
        <v>0.1311592980087749</v>
      </c>
      <c r="L131" s="3">
        <f>IFERROR(RTD("cqg.rtd",,"StudyData",A131, "PCB","BaseType=Index,Index=1", "Close", "Q","0","all",,,,"T")/100,"")</f>
        <v>2.9843293900752733E-2</v>
      </c>
      <c r="M131" s="3">
        <f>IFERROR(RTD("cqg.rtd",,"StudyData",A131, "PCB","BaseType=Index,Index=1", "Close", "A","0","all",,,,"T")/100,"")</f>
        <v>0.97168909478638132</v>
      </c>
      <c r="N131" s="5">
        <f>RTD("cqg.rtd", ,"ContractData",A131, "T_CVol",, "T")</f>
        <v>15965.012177000001</v>
      </c>
      <c r="O131" s="4">
        <f xml:space="preserve"> IFERROR(N131/RTD("cqg.rtd",,"StudyData", $A131, "MA", "InputChoice=Vol,MAType=Sim,Period=21", "MA","D","-1","all",,,,"T"),"")</f>
        <v>4.288595697025735E-3</v>
      </c>
      <c r="P131" s="6">
        <f>IFERROR(D131/RTD("cqg.rtd",,"StudyData","ATR("&amp;A131&amp;",MAType:=Sim,Period:=21)","Bar",, "Close", "D",,,,,,"T"),"")</f>
        <v>0</v>
      </c>
      <c r="Q131" s="7">
        <f xml:space="preserve"> RTD("cqg.rtd",,"StudyData", $A131, "MA", "InputChoice=Close,MAType=Sim,Period=21", "MA","D",,"all",,,,"T")</f>
        <v>233.68714285710001</v>
      </c>
      <c r="R131" s="1">
        <f xml:space="preserve"> RTD("cqg.rtd",,"StudyData",$A131, "StdDev", "InputChoice=Close,Period1=21", "STDDEV","D",,"all",,,,"T")</f>
        <v>16.941812784</v>
      </c>
      <c r="S131" s="1">
        <f t="shared" ref="S131:S194" si="2">IFERROR(STANDARDIZE(C131,Q131,R131),"")</f>
        <v>2.0330089573075747</v>
      </c>
    </row>
    <row r="132" spans="1:19" x14ac:dyDescent="0.3">
      <c r="A132" t="s">
        <v>148</v>
      </c>
      <c r="B132" t="str">
        <f>PROPER(RTD("cqg.rtd", ,"ContractData",A132, "LongDescription",, "T"))</f>
        <v>Deere &amp; Company</v>
      </c>
      <c r="C132" s="1">
        <f>RTD("cqg.rtd", ,"ContractData",A132, "LastTrade",, "T")</f>
        <v>690.46</v>
      </c>
      <c r="D132" s="1">
        <f>RTD("cqg.rtd", ,"ContractData",A132, "NetLastTrade",, "T")</f>
        <v>0</v>
      </c>
      <c r="E132" s="3" t="str">
        <f>IFERROR(RTD("cqg.rtd", ,"ContractData",A132, "PerCentNetLastTrade",, "T")/100,"")</f>
        <v/>
      </c>
      <c r="F132" s="3" t="str">
        <v/>
      </c>
      <c r="G132" s="1" t="str">
        <f>RTD("cqg.rtd", ,"ContractData",A132, "Open",, "T")</f>
        <v/>
      </c>
      <c r="H132" s="1" t="str">
        <f>RTD("cqg.rtd", ,"ContractData",A132, "High",, "T")</f>
        <v/>
      </c>
      <c r="I132" s="1" t="str">
        <f>RTD("cqg.rtd", ,"ContractData",A132, "Low",, "T")</f>
        <v/>
      </c>
      <c r="J132" s="3" t="str">
        <f>IFERROR(RTD("cqg.rtd",,"StudyData",A132, "PCB","BaseType=Index,Index=1", "Close", "W","0","all",,,,"T")/100,"")</f>
        <v/>
      </c>
      <c r="K132" s="3">
        <f>IFERROR(RTD("cqg.rtd",,"StudyData",A132, "PCB","BaseType=Index,Index=1", "Close", "M","0","all",,,,"T")/100,"")</f>
        <v>5.428226779252121E-2</v>
      </c>
      <c r="L132" s="3">
        <f>IFERROR(RTD("cqg.rtd",,"StudyData",A132, "PCB","BaseType=Index,Index=1", "Close", "Q","0","all",,,,"T")/100,"")</f>
        <v>8.84870650923021E-2</v>
      </c>
      <c r="M132" s="3">
        <f>IFERROR(RTD("cqg.rtd",,"StudyData",A132, "PCB","BaseType=Index,Index=1", "Close", "A","0","all",,,,"T")/100,"")</f>
        <v>0.4830422922439162</v>
      </c>
      <c r="N132" s="5">
        <f>RTD("cqg.rtd", ,"ContractData",A132, "T_CVol",, "T")</f>
        <v>175.71446299999999</v>
      </c>
      <c r="O132" s="4">
        <f xml:space="preserve"> IFERROR(N132/RTD("cqg.rtd",,"StudyData", $A132, "MA", "InputChoice=Vol,MAType=Sim,Period=21", "MA","D","-1","all",,,,"T"),"")</f>
        <v>1.3063446642177143E-4</v>
      </c>
      <c r="P132" s="6">
        <f>IFERROR(D132/RTD("cqg.rtd",,"StudyData","ATR("&amp;A132&amp;",MAType:=Sim,Period:=21)","Bar",, "Close", "D",,,,,,"T"),"")</f>
        <v>0</v>
      </c>
      <c r="Q132" s="7">
        <f xml:space="preserve"> RTD("cqg.rtd",,"StudyData", $A132, "MA", "InputChoice=Close,MAType=Sim,Period=21", "MA","D",,"all",,,,"T")</f>
        <v>682.71571428569996</v>
      </c>
      <c r="R132" s="1">
        <f xml:space="preserve"> RTD("cqg.rtd",,"StudyData",$A132, "StdDev", "InputChoice=Close,Period1=21", "STDDEV","D",,"all",,,,"T")</f>
        <v>16.562918874200001</v>
      </c>
      <c r="S132" s="1">
        <f t="shared" si="2"/>
        <v>0.46756768979671343</v>
      </c>
    </row>
    <row r="133" spans="1:19" x14ac:dyDescent="0.3">
      <c r="A133" t="s">
        <v>149</v>
      </c>
      <c r="B133" t="str">
        <f>PROPER(RTD("cqg.rtd", ,"ContractData",A133, "LongDescription",, "T"))</f>
        <v>Deckers Outdoor Corp</v>
      </c>
      <c r="C133" s="1">
        <f>RTD("cqg.rtd", ,"ContractData",A133, "LastTrade",, "T")</f>
        <v>78.67</v>
      </c>
      <c r="D133" s="1">
        <f>RTD("cqg.rtd", ,"ContractData",A133, "NetLastTrade",, "T")</f>
        <v>0</v>
      </c>
      <c r="E133" s="3" t="str">
        <f>IFERROR(RTD("cqg.rtd", ,"ContractData",A133, "PerCentNetLastTrade",, "T")/100,"")</f>
        <v/>
      </c>
      <c r="F133" s="3" t="str">
        <v/>
      </c>
      <c r="G133" s="1" t="str">
        <f>RTD("cqg.rtd", ,"ContractData",A133, "Open",, "T")</f>
        <v/>
      </c>
      <c r="H133" s="1" t="str">
        <f>RTD("cqg.rtd", ,"ContractData",A133, "High",, "T")</f>
        <v/>
      </c>
      <c r="I133" s="1" t="str">
        <f>RTD("cqg.rtd", ,"ContractData",A133, "Low",, "T")</f>
        <v/>
      </c>
      <c r="J133" s="3" t="str">
        <f>IFERROR(RTD("cqg.rtd",,"StudyData",A133, "PCB","BaseType=Index,Index=1", "Close", "W","0","all",,,,"T")/100,"")</f>
        <v/>
      </c>
      <c r="K133" s="3">
        <f>IFERROR(RTD("cqg.rtd",,"StudyData",A133, "PCB","BaseType=Index,Index=1", "Close", "M","0","all",,,,"T")/100,"")</f>
        <v>-9.6577859439595737E-2</v>
      </c>
      <c r="L133" s="3">
        <f>IFERROR(RTD("cqg.rtd",,"StudyData",A133, "PCB","BaseType=Index,Index=1", "Close", "Q","0","all",,,,"T")/100,"")</f>
        <v>-0.207674488870984</v>
      </c>
      <c r="M133" s="3">
        <f>IFERROR(RTD("cqg.rtd",,"StudyData",A133, "PCB","BaseType=Index,Index=1", "Close", "A","0","all",,,,"T")/100,"")</f>
        <v>-0.24114980225716218</v>
      </c>
      <c r="N133" s="5">
        <f>RTD("cqg.rtd", ,"ContractData",A133, "T_CVol",, "T")</f>
        <v>1844.7417</v>
      </c>
      <c r="O133" s="4">
        <f xml:space="preserve"> IFERROR(N133/RTD("cqg.rtd",,"StudyData", $A133, "MA", "InputChoice=Vol,MAType=Sim,Period=21", "MA","D","-1","all",,,,"T"),"")</f>
        <v>5.5512548421972981E-4</v>
      </c>
      <c r="P133" s="6">
        <f>IFERROR(D133/RTD("cqg.rtd",,"StudyData","ATR("&amp;A133&amp;",MAType:=Sim,Period:=21)","Bar",, "Close", "D",,,,,,"T"),"")</f>
        <v>0</v>
      </c>
      <c r="Q133" s="7">
        <f xml:space="preserve"> RTD("cqg.rtd",,"StudyData", $A133, "MA", "InputChoice=Close,MAType=Sim,Period=21", "MA","D",,"all",,,,"T")</f>
        <v>81.251904761899993</v>
      </c>
      <c r="R133" s="1">
        <f xml:space="preserve"> RTD("cqg.rtd",,"StudyData",$A133, "StdDev", "InputChoice=Close,Period1=21", "STDDEV","D",,"all",,,,"T")</f>
        <v>3.0514955257</v>
      </c>
      <c r="S133" s="1">
        <f t="shared" si="2"/>
        <v>-0.84611127237609629</v>
      </c>
    </row>
    <row r="134" spans="1:19" x14ac:dyDescent="0.3">
      <c r="A134" t="s">
        <v>150</v>
      </c>
      <c r="B134" t="str">
        <f>PROPER(RTD("cqg.rtd", ,"ContractData",A134, "LongDescription",, "T"))</f>
        <v>Dell Technologies Inc.</v>
      </c>
      <c r="C134" s="1">
        <f>RTD("cqg.rtd", ,"ContractData",A134, "LastTrade",, "T")</f>
        <v>562.89</v>
      </c>
      <c r="D134" s="1">
        <f>RTD("cqg.rtd", ,"ContractData",A134, "NetLastTrade",, "T")</f>
        <v>0</v>
      </c>
      <c r="E134" s="3" t="str">
        <f>IFERROR(RTD("cqg.rtd", ,"ContractData",A134, "PerCentNetLastTrade",, "T")/100,"")</f>
        <v/>
      </c>
      <c r="F134" s="3" t="str">
        <v/>
      </c>
      <c r="G134" s="1" t="str">
        <f>RTD("cqg.rtd", ,"ContractData",A134, "Open",, "T")</f>
        <v/>
      </c>
      <c r="H134" s="1" t="str">
        <f>RTD("cqg.rtd", ,"ContractData",A134, "High",, "T")</f>
        <v/>
      </c>
      <c r="I134" s="1" t="str">
        <f>RTD("cqg.rtd", ,"ContractData",A134, "Low",, "T")</f>
        <v/>
      </c>
      <c r="J134" s="3" t="str">
        <f>IFERROR(RTD("cqg.rtd",,"StudyData",A134, "PCB","BaseType=Index,Index=1", "Close", "W","0","all",,,,"T")/100,"")</f>
        <v/>
      </c>
      <c r="K134" s="3">
        <f>IFERROR(RTD("cqg.rtd",,"StudyData",A134, "PCB","BaseType=Index,Index=1", "Close", "M","0","all",,,,"T")/100,"")</f>
        <v>0.23438082498190826</v>
      </c>
      <c r="L134" s="3">
        <f>IFERROR(RTD("cqg.rtd",,"StudyData",A134, "PCB","BaseType=Index,Index=1", "Close", "Q","0","all",,,,"T")/100,"")</f>
        <v>0.30461688221387834</v>
      </c>
      <c r="M134" s="3">
        <f>IFERROR(RTD("cqg.rtd",,"StudyData",A134, "PCB","BaseType=Index,Index=1", "Close", "A","0","all",,,,"T")/100,"")</f>
        <v>3.4716396568160151</v>
      </c>
      <c r="N134" s="5">
        <f>RTD("cqg.rtd", ,"ContractData",A134, "T_CVol",, "T")</f>
        <v>120944.992394</v>
      </c>
      <c r="O134" s="4">
        <f xml:space="preserve"> IFERROR(N134/RTD("cqg.rtd",,"StudyData", $A134, "MA", "InputChoice=Vol,MAType=Sim,Period=21", "MA","D","-1","all",,,,"T"),"")</f>
        <v>1.1023193732913699E-2</v>
      </c>
      <c r="P134" s="6">
        <f>IFERROR(D134/RTD("cqg.rtd",,"StudyData","ATR("&amp;A134&amp;",MAType:=Sim,Period:=21)","Bar",, "Close", "D",,,,,,"T"),"")</f>
        <v>0</v>
      </c>
      <c r="Q134" s="7">
        <f xml:space="preserve"> RTD("cqg.rtd",,"StudyData", $A134, "MA", "InputChoice=Close,MAType=Sim,Period=21", "MA","D",,"all",,,,"T")</f>
        <v>530.78190476190002</v>
      </c>
      <c r="R134" s="1">
        <f xml:space="preserve"> RTD("cqg.rtd",,"StudyData",$A134, "StdDev", "InputChoice=Close,Period1=21", "STDDEV","D",,"all",,,,"T")</f>
        <v>41.820215050199998</v>
      </c>
      <c r="S134" s="1">
        <f t="shared" si="2"/>
        <v>0.76776494811320706</v>
      </c>
    </row>
    <row r="135" spans="1:19" x14ac:dyDescent="0.3">
      <c r="A135" t="s">
        <v>151</v>
      </c>
      <c r="B135" t="str">
        <f>PROPER(RTD("cqg.rtd", ,"ContractData",A135, "LongDescription",, "T"))</f>
        <v>Dollar General Corporation</v>
      </c>
      <c r="C135" s="1">
        <f>RTD("cqg.rtd", ,"ContractData",A135, "LastTrade",, "T")</f>
        <v>124.84</v>
      </c>
      <c r="D135" s="1">
        <f>RTD("cqg.rtd", ,"ContractData",A135, "NetLastTrade",, "T")</f>
        <v>0</v>
      </c>
      <c r="E135" s="3" t="str">
        <f>IFERROR(RTD("cqg.rtd", ,"ContractData",A135, "PerCentNetLastTrade",, "T")/100,"")</f>
        <v/>
      </c>
      <c r="F135" s="3" t="str">
        <v/>
      </c>
      <c r="G135" s="1" t="str">
        <f>RTD("cqg.rtd", ,"ContractData",A135, "Open",, "T")</f>
        <v/>
      </c>
      <c r="H135" s="1" t="str">
        <f>RTD("cqg.rtd", ,"ContractData",A135, "High",, "T")</f>
        <v/>
      </c>
      <c r="I135" s="1" t="str">
        <f>RTD("cqg.rtd", ,"ContractData",A135, "Low",, "T")</f>
        <v/>
      </c>
      <c r="J135" s="3" t="str">
        <f>IFERROR(RTD("cqg.rtd",,"StudyData",A135, "PCB","BaseType=Index,Index=1", "Close", "W","0","all",,,,"T")/100,"")</f>
        <v/>
      </c>
      <c r="K135" s="3">
        <f>IFERROR(RTD("cqg.rtd",,"StudyData",A135, "PCB","BaseType=Index,Index=1", "Close", "M","0","all",,,,"T")/100,"")</f>
        <v>-1.5069033530571967E-2</v>
      </c>
      <c r="L135" s="3">
        <f>IFERROR(RTD("cqg.rtd",,"StudyData",A135, "PCB","BaseType=Index,Index=1", "Close", "Q","0","all",,,,"T")/100,"")</f>
        <v>8.4527842932846861E-2</v>
      </c>
      <c r="M135" s="3">
        <f>IFERROR(RTD("cqg.rtd",,"StudyData",A135, "PCB","BaseType=Index,Index=1", "Close", "A","0","all",,,,"T")/100,"")</f>
        <v>-5.9727348045492248E-2</v>
      </c>
      <c r="N135" s="5">
        <f>RTD("cqg.rtd", ,"ContractData",A135, "T_CVol",, "T")</f>
        <v>777.06700000000001</v>
      </c>
      <c r="O135" s="4">
        <f xml:space="preserve"> IFERROR(N135/RTD("cqg.rtd",,"StudyData", $A135, "MA", "InputChoice=Vol,MAType=Sim,Period=21", "MA","D","-1","all",,,,"T"),"")</f>
        <v>2.7664468313352852E-4</v>
      </c>
      <c r="P135" s="6">
        <f>IFERROR(D135/RTD("cqg.rtd",,"StudyData","ATR("&amp;A135&amp;",MAType:=Sim,Period:=21)","Bar",, "Close", "D",,,,,,"T"),"")</f>
        <v>0</v>
      </c>
      <c r="Q135" s="7">
        <f xml:space="preserve"> RTD("cqg.rtd",,"StudyData", $A135, "MA", "InputChoice=Close,MAType=Sim,Period=21", "MA","D",,"all",,,,"T")</f>
        <v>125.6042857143</v>
      </c>
      <c r="R135" s="1">
        <f xml:space="preserve"> RTD("cqg.rtd",,"StudyData",$A135, "StdDev", "InputChoice=Close,Period1=21", "STDDEV","D",,"all",,,,"T")</f>
        <v>3.5165128443999998</v>
      </c>
      <c r="S135" s="1">
        <f t="shared" si="2"/>
        <v>-0.21734193734486607</v>
      </c>
    </row>
    <row r="136" spans="1:19" x14ac:dyDescent="0.3">
      <c r="A136" t="s">
        <v>152</v>
      </c>
      <c r="B136" t="str">
        <f>PROPER(RTD("cqg.rtd", ,"ContractData",A136, "LongDescription",, "T"))</f>
        <v>Quest Diagnostics Inc</v>
      </c>
      <c r="C136" s="1">
        <f>RTD("cqg.rtd", ,"ContractData",A136, "LastTrade",, "T")</f>
        <v>236.32</v>
      </c>
      <c r="D136" s="1">
        <f>RTD("cqg.rtd", ,"ContractData",A136, "NetLastTrade",, "T")</f>
        <v>0</v>
      </c>
      <c r="E136" s="3" t="str">
        <f>IFERROR(RTD("cqg.rtd", ,"ContractData",A136, "PerCentNetLastTrade",, "T")/100,"")</f>
        <v/>
      </c>
      <c r="F136" s="3" t="str">
        <v/>
      </c>
      <c r="G136" s="1" t="str">
        <f>RTD("cqg.rtd", ,"ContractData",A136, "Open",, "T")</f>
        <v/>
      </c>
      <c r="H136" s="1" t="str">
        <f>RTD("cqg.rtd", ,"ContractData",A136, "High",, "T")</f>
        <v/>
      </c>
      <c r="I136" s="1" t="str">
        <f>RTD("cqg.rtd", ,"ContractData",A136, "Low",, "T")</f>
        <v/>
      </c>
      <c r="J136" s="3" t="str">
        <f>IFERROR(RTD("cqg.rtd",,"StudyData",A136, "PCB","BaseType=Index,Index=1", "Close", "W","0","all",,,,"T")/100,"")</f>
        <v/>
      </c>
      <c r="K136" s="3">
        <f>IFERROR(RTD("cqg.rtd",,"StudyData",A136, "PCB","BaseType=Index,Index=1", "Close", "M","0","all",,,,"T")/100,"")</f>
        <v>-1.656263004577619E-2</v>
      </c>
      <c r="L136" s="3">
        <f>IFERROR(RTD("cqg.rtd",,"StudyData",A136, "PCB","BaseType=Index,Index=1", "Close", "Q","0","all",,,,"T")/100,"")</f>
        <v>0.11497994810096709</v>
      </c>
      <c r="M136" s="3">
        <f>IFERROR(RTD("cqg.rtd",,"StudyData",A136, "PCB","BaseType=Index,Index=1", "Close", "A","0","all",,,,"T")/100,"")</f>
        <v>0.36183945139169021</v>
      </c>
      <c r="N136" s="5">
        <f>RTD("cqg.rtd", ,"ContractData",A136, "T_CVol",, "T")</f>
        <v>1179.143</v>
      </c>
      <c r="O136" s="4">
        <f xml:space="preserve"> IFERROR(N136/RTD("cqg.rtd",,"StudyData", $A136, "MA", "InputChoice=Vol,MAType=Sim,Period=21", "MA","D","-1","all",,,,"T"),"")</f>
        <v>1.082119878106411E-3</v>
      </c>
      <c r="P136" s="6">
        <f>IFERROR(D136/RTD("cqg.rtd",,"StudyData","ATR("&amp;A136&amp;",MAType:=Sim,Period:=21)","Bar",, "Close", "D",,,,,,"T"),"")</f>
        <v>0</v>
      </c>
      <c r="Q136" s="7">
        <f xml:space="preserve"> RTD("cqg.rtd",,"StudyData", $A136, "MA", "InputChoice=Close,MAType=Sim,Period=21", "MA","D",,"all",,,,"T")</f>
        <v>239.1219047619</v>
      </c>
      <c r="R136" s="1">
        <f xml:space="preserve"> RTD("cqg.rtd",,"StudyData",$A136, "StdDev", "InputChoice=Close,Period1=21", "STDDEV","D",,"all",,,,"T")</f>
        <v>4.8792072141</v>
      </c>
      <c r="S136" s="1">
        <f t="shared" si="2"/>
        <v>-0.57425410296226442</v>
      </c>
    </row>
    <row r="137" spans="1:19" x14ac:dyDescent="0.3">
      <c r="A137" t="s">
        <v>153</v>
      </c>
      <c r="B137" t="str">
        <f>PROPER(RTD("cqg.rtd", ,"ContractData",A137, "LongDescription",, "T"))</f>
        <v>Dr Horton Inc</v>
      </c>
      <c r="C137" s="1">
        <f>RTD("cqg.rtd", ,"ContractData",A137, "LastTrade",, "T")</f>
        <v>141.51</v>
      </c>
      <c r="D137" s="1">
        <f>RTD("cqg.rtd", ,"ContractData",A137, "NetLastTrade",, "T")</f>
        <v>0</v>
      </c>
      <c r="E137" s="3" t="str">
        <f>IFERROR(RTD("cqg.rtd", ,"ContractData",A137, "PerCentNetLastTrade",, "T")/100,"")</f>
        <v/>
      </c>
      <c r="F137" s="3" t="str">
        <v/>
      </c>
      <c r="G137" s="1" t="str">
        <f>RTD("cqg.rtd", ,"ContractData",A137, "Open",, "T")</f>
        <v/>
      </c>
      <c r="H137" s="1" t="str">
        <f>RTD("cqg.rtd", ,"ContractData",A137, "High",, "T")</f>
        <v/>
      </c>
      <c r="I137" s="1" t="str">
        <f>RTD("cqg.rtd", ,"ContractData",A137, "Low",, "T")</f>
        <v/>
      </c>
      <c r="J137" s="3" t="str">
        <f>IFERROR(RTD("cqg.rtd",,"StudyData",A137, "PCB","BaseType=Index,Index=1", "Close", "W","0","all",,,,"T")/100,"")</f>
        <v/>
      </c>
      <c r="K137" s="3">
        <f>IFERROR(RTD("cqg.rtd",,"StudyData",A137, "PCB","BaseType=Index,Index=1", "Close", "M","0","all",,,,"T")/100,"")</f>
        <v>-2.1098505810736107E-2</v>
      </c>
      <c r="L137" s="3">
        <f>IFERROR(RTD("cqg.rtd",,"StudyData",A137, "PCB","BaseType=Index,Index=1", "Close", "Q","0","all",,,,"T")/100,"")</f>
        <v>-0.13120088408644404</v>
      </c>
      <c r="M137" s="3">
        <f>IFERROR(RTD("cqg.rtd",,"StudyData",A137, "PCB","BaseType=Index,Index=1", "Close", "A","0","all",,,,"T")/100,"")</f>
        <v>-1.7496354926057139E-2</v>
      </c>
      <c r="N137" s="5">
        <f>RTD("cqg.rtd", ,"ContractData",A137, "T_CVol",, "T")</f>
        <v>287.17961600000001</v>
      </c>
      <c r="O137" s="4">
        <f xml:space="preserve"> IFERROR(N137/RTD("cqg.rtd",,"StudyData", $A137, "MA", "InputChoice=Vol,MAType=Sim,Period=21", "MA","D","-1","all",,,,"T"),"")</f>
        <v>1.0923231109234293E-4</v>
      </c>
      <c r="P137" s="6">
        <f>IFERROR(D137/RTD("cqg.rtd",,"StudyData","ATR("&amp;A137&amp;",MAType:=Sim,Period:=21)","Bar",, "Close", "D",,,,,,"T"),"")</f>
        <v>0</v>
      </c>
      <c r="Q137" s="7">
        <f xml:space="preserve"> RTD("cqg.rtd",,"StudyData", $A137, "MA", "InputChoice=Close,MAType=Sim,Period=21", "MA","D",,"all",,,,"T")</f>
        <v>140.8023809524</v>
      </c>
      <c r="R137" s="1">
        <f xml:space="preserve"> RTD("cqg.rtd",,"StudyData",$A137, "StdDev", "InputChoice=Close,Period1=21", "STDDEV","D",,"all",,,,"T")</f>
        <v>2.6976548983000002</v>
      </c>
      <c r="S137" s="1">
        <f t="shared" si="2"/>
        <v>0.26230895880934069</v>
      </c>
    </row>
    <row r="138" spans="1:19" x14ac:dyDescent="0.3">
      <c r="A138" t="s">
        <v>154</v>
      </c>
      <c r="B138" t="str">
        <f>PROPER(RTD("cqg.rtd", ,"ContractData",A138, "LongDescription",, "T"))</f>
        <v>Danaher Corporation</v>
      </c>
      <c r="C138" s="1">
        <f>RTD("cqg.rtd", ,"ContractData",A138, "LastTrade",, "T")</f>
        <v>224.49</v>
      </c>
      <c r="D138" s="1">
        <f>RTD("cqg.rtd", ,"ContractData",A138, "NetLastTrade",, "T")</f>
        <v>0</v>
      </c>
      <c r="E138" s="3" t="str">
        <f>IFERROR(RTD("cqg.rtd", ,"ContractData",A138, "PerCentNetLastTrade",, "T")/100,"")</f>
        <v/>
      </c>
      <c r="F138" s="3" t="str">
        <v/>
      </c>
      <c r="G138" s="1" t="str">
        <f>RTD("cqg.rtd", ,"ContractData",A138, "Open",, "T")</f>
        <v/>
      </c>
      <c r="H138" s="1" t="str">
        <f>RTD("cqg.rtd", ,"ContractData",A138, "High",, "T")</f>
        <v/>
      </c>
      <c r="I138" s="1" t="str">
        <f>RTD("cqg.rtd", ,"ContractData",A138, "Low",, "T")</f>
        <v/>
      </c>
      <c r="J138" s="3" t="str">
        <f>IFERROR(RTD("cqg.rtd",,"StudyData",A138, "PCB","BaseType=Index,Index=1", "Close", "W","0","all",,,,"T")/100,"")</f>
        <v/>
      </c>
      <c r="K138" s="3">
        <f>IFERROR(RTD("cqg.rtd",,"StudyData",A138, "PCB","BaseType=Index,Index=1", "Close", "M","0","all",,,,"T")/100,"")</f>
        <v>5.1179996253980183E-2</v>
      </c>
      <c r="L138" s="3">
        <f>IFERROR(RTD("cqg.rtd",,"StudyData",A138, "PCB","BaseType=Index,Index=1", "Close", "Q","0","all",,,,"T")/100,"")</f>
        <v>0.17854892902141967</v>
      </c>
      <c r="M138" s="3">
        <f>IFERROR(RTD("cqg.rtd",,"StudyData",A138, "PCB","BaseType=Index,Index=1", "Close", "A","0","all",,,,"T")/100,"")</f>
        <v>-1.9351738598637105E-2</v>
      </c>
      <c r="N138" s="5">
        <f>RTD("cqg.rtd", ,"ContractData",A138, "T_CVol",, "T")</f>
        <v>972.95554200000004</v>
      </c>
      <c r="O138" s="4">
        <f xml:space="preserve"> IFERROR(N138/RTD("cqg.rtd",,"StudyData", $A138, "MA", "InputChoice=Vol,MAType=Sim,Period=21", "MA","D","-1","all",,,,"T"),"")</f>
        <v>2.4658295741865268E-4</v>
      </c>
      <c r="P138" s="6">
        <f>IFERROR(D138/RTD("cqg.rtd",,"StudyData","ATR("&amp;A138&amp;",MAType:=Sim,Period:=21)","Bar",, "Close", "D",,,,,,"T"),"")</f>
        <v>0</v>
      </c>
      <c r="Q138" s="7">
        <f xml:space="preserve"> RTD("cqg.rtd",,"StudyData", $A138, "MA", "InputChoice=Close,MAType=Sim,Period=21", "MA","D",,"all",,,,"T")</f>
        <v>212.02047619050001</v>
      </c>
      <c r="R138" s="1">
        <f xml:space="preserve"> RTD("cqg.rtd",,"StudyData",$A138, "StdDev", "InputChoice=Close,Period1=21", "STDDEV","D",,"all",,,,"T")</f>
        <v>7.4781691648999997</v>
      </c>
      <c r="S138" s="1">
        <f t="shared" si="2"/>
        <v>1.6674567711075241</v>
      </c>
    </row>
    <row r="139" spans="1:19" x14ac:dyDescent="0.3">
      <c r="A139" t="s">
        <v>155</v>
      </c>
      <c r="B139" t="str">
        <f>PROPER(RTD("cqg.rtd", ,"ContractData",A139, "LongDescription",, "T"))</f>
        <v>The Walt Disney Company</v>
      </c>
      <c r="C139" s="1">
        <f>RTD("cqg.rtd", ,"ContractData",A139, "LastTrade",, "T")</f>
        <v>106.15</v>
      </c>
      <c r="D139" s="1">
        <f>RTD("cqg.rtd", ,"ContractData",A139, "NetLastTrade",, "T")</f>
        <v>0</v>
      </c>
      <c r="E139" s="3" t="str">
        <f>IFERROR(RTD("cqg.rtd", ,"ContractData",A139, "PerCentNetLastTrade",, "T")/100,"")</f>
        <v/>
      </c>
      <c r="F139" s="3" t="str">
        <v/>
      </c>
      <c r="G139" s="1" t="str">
        <f>RTD("cqg.rtd", ,"ContractData",A139, "Open",, "T")</f>
        <v/>
      </c>
      <c r="H139" s="1" t="str">
        <f>RTD("cqg.rtd", ,"ContractData",A139, "High",, "T")</f>
        <v/>
      </c>
      <c r="I139" s="1" t="str">
        <f>RTD("cqg.rtd", ,"ContractData",A139, "Low",, "T")</f>
        <v/>
      </c>
      <c r="J139" s="3" t="str">
        <f>IFERROR(RTD("cqg.rtd",,"StudyData",A139, "PCB","BaseType=Index,Index=1", "Close", "W","0","all",,,,"T")/100,"")</f>
        <v/>
      </c>
      <c r="K139" s="3">
        <f>IFERROR(RTD("cqg.rtd",,"StudyData",A139, "PCB","BaseType=Index,Index=1", "Close", "M","0","all",,,,"T")/100,"")</f>
        <v>-1.3017201301720051E-2</v>
      </c>
      <c r="L139" s="3">
        <f>IFERROR(RTD("cqg.rtd",,"StudyData",A139, "PCB","BaseType=Index,Index=1", "Close", "Q","0","all",,,,"T")/100,"")</f>
        <v>0.1028571428571429</v>
      </c>
      <c r="M139" s="3">
        <f>IFERROR(RTD("cqg.rtd",,"StudyData",A139, "PCB","BaseType=Index,Index=1", "Close", "A","0","all",,,,"T")/100,"")</f>
        <v>-6.6977234771908159E-2</v>
      </c>
      <c r="N139" s="5">
        <f>RTD("cqg.rtd", ,"ContractData",A139, "T_CVol",, "T")</f>
        <v>6490.1648219999997</v>
      </c>
      <c r="O139" s="4">
        <f xml:space="preserve"> IFERROR(N139/RTD("cqg.rtd",,"StudyData", $A139, "MA", "InputChoice=Vol,MAType=Sim,Period=21", "MA","D","-1","all",,,,"T"),"")</f>
        <v>8.0125425301939173E-4</v>
      </c>
      <c r="P139" s="6">
        <f>IFERROR(D139/RTD("cqg.rtd",,"StudyData","ATR("&amp;A139&amp;",MAType:=Sim,Period:=21)","Bar",, "Close", "D",,,,,,"T"),"")</f>
        <v>0</v>
      </c>
      <c r="Q139" s="7">
        <f xml:space="preserve"> RTD("cqg.rtd",,"StudyData", $A139, "MA", "InputChoice=Close,MAType=Sim,Period=21", "MA","D",,"all",,,,"T")</f>
        <v>105.87238095239999</v>
      </c>
      <c r="R139" s="1">
        <f xml:space="preserve"> RTD("cqg.rtd",,"StudyData",$A139, "StdDev", "InputChoice=Close,Period1=21", "STDDEV","D",,"all",,,,"T")</f>
        <v>1.5544617956</v>
      </c>
      <c r="S139" s="1">
        <f t="shared" si="2"/>
        <v>0.17859496346956244</v>
      </c>
    </row>
    <row r="140" spans="1:19" x14ac:dyDescent="0.3">
      <c r="A140" t="s">
        <v>156</v>
      </c>
      <c r="B140" t="str">
        <f>PROPER(RTD("cqg.rtd", ,"ContractData",A140, "LongDescription",, "T"))</f>
        <v>Digital Realty</v>
      </c>
      <c r="C140" s="1">
        <f>RTD("cqg.rtd", ,"ContractData",A140, "LastTrade",, "T")</f>
        <v>178.61</v>
      </c>
      <c r="D140" s="1">
        <f>RTD("cqg.rtd", ,"ContractData",A140, "NetLastTrade",, "T")</f>
        <v>0</v>
      </c>
      <c r="E140" s="3" t="str">
        <f>IFERROR(RTD("cqg.rtd", ,"ContractData",A140, "PerCentNetLastTrade",, "T")/100,"")</f>
        <v/>
      </c>
      <c r="F140" s="3" t="str">
        <v/>
      </c>
      <c r="G140" s="1" t="str">
        <f>RTD("cqg.rtd", ,"ContractData",A140, "Open",, "T")</f>
        <v/>
      </c>
      <c r="H140" s="1" t="str">
        <f>RTD("cqg.rtd", ,"ContractData",A140, "High",, "T")</f>
        <v/>
      </c>
      <c r="I140" s="1" t="str">
        <f>RTD("cqg.rtd", ,"ContractData",A140, "Low",, "T")</f>
        <v/>
      </c>
      <c r="J140" s="3" t="str">
        <f>IFERROR(RTD("cqg.rtd",,"StudyData",A140, "PCB","BaseType=Index,Index=1", "Close", "W","0","all",,,,"T")/100,"")</f>
        <v/>
      </c>
      <c r="K140" s="3">
        <f>IFERROR(RTD("cqg.rtd",,"StudyData",A140, "PCB","BaseType=Index,Index=1", "Close", "M","0","all",,,,"T")/100,"")</f>
        <v>-3.7609785009968151E-2</v>
      </c>
      <c r="L140" s="3">
        <f>IFERROR(RTD("cqg.rtd",,"StudyData",A140, "PCB","BaseType=Index,Index=1", "Close", "Q","0","all",,,,"T")/100,"")</f>
        <v>-5.4014923710880881E-3</v>
      </c>
      <c r="M140" s="3">
        <f>IFERROR(RTD("cqg.rtd",,"StudyData",A140, "PCB","BaseType=Index,Index=1", "Close", "A","0","all",,,,"T")/100,"")</f>
        <v>0.15448258031155068</v>
      </c>
      <c r="N140" s="5">
        <f>RTD("cqg.rtd", ,"ContractData",A140, "T_CVol",, "T")</f>
        <v>864.15676199999996</v>
      </c>
      <c r="O140" s="4">
        <f xml:space="preserve"> IFERROR(N140/RTD("cqg.rtd",,"StudyData", $A140, "MA", "InputChoice=Vol,MAType=Sim,Period=21", "MA","D","-1","all",,,,"T"),"")</f>
        <v>4.1460169515902812E-4</v>
      </c>
      <c r="P140" s="6">
        <f>IFERROR(D140/RTD("cqg.rtd",,"StudyData","ATR("&amp;A140&amp;",MAType:=Sim,Period:=21)","Bar",, "Close", "D",,,,,,"T"),"")</f>
        <v>0</v>
      </c>
      <c r="Q140" s="7">
        <f xml:space="preserve"> RTD("cqg.rtd",,"StudyData", $A140, "MA", "InputChoice=Close,MAType=Sim,Period=21", "MA","D",,"all",,,,"T")</f>
        <v>184.0147619048</v>
      </c>
      <c r="R140" s="1">
        <f xml:space="preserve"> RTD("cqg.rtd",,"StudyData",$A140, "StdDev", "InputChoice=Close,Period1=21", "STDDEV","D",,"all",,,,"T")</f>
        <v>3.5034562784999999</v>
      </c>
      <c r="S140" s="1">
        <f t="shared" si="2"/>
        <v>-1.5426942639381316</v>
      </c>
    </row>
    <row r="141" spans="1:19" x14ac:dyDescent="0.3">
      <c r="A141" t="s">
        <v>157</v>
      </c>
      <c r="B141" t="str">
        <f>PROPER(RTD("cqg.rtd", ,"ContractData",A141, "LongDescription",, "T"))</f>
        <v>Dollar Tree Inc</v>
      </c>
      <c r="C141" s="1">
        <f>RTD("cqg.rtd", ,"ContractData",A141, "LastTrade",, "T")</f>
        <v>114.07000000000001</v>
      </c>
      <c r="D141" s="1">
        <f>RTD("cqg.rtd", ,"ContractData",A141, "NetLastTrade",, "T")</f>
        <v>0</v>
      </c>
      <c r="E141" s="3" t="str">
        <f>IFERROR(RTD("cqg.rtd", ,"ContractData",A141, "PerCentNetLastTrade",, "T")/100,"")</f>
        <v/>
      </c>
      <c r="F141" s="3" t="str">
        <v/>
      </c>
      <c r="G141" s="1" t="str">
        <f>RTD("cqg.rtd", ,"ContractData",A141, "Open",, "T")</f>
        <v/>
      </c>
      <c r="H141" s="1" t="str">
        <f>RTD("cqg.rtd", ,"ContractData",A141, "High",, "T")</f>
        <v/>
      </c>
      <c r="I141" s="1" t="str">
        <f>RTD("cqg.rtd", ,"ContractData",A141, "Low",, "T")</f>
        <v/>
      </c>
      <c r="J141" s="3" t="str">
        <f>IFERROR(RTD("cqg.rtd",,"StudyData",A141, "PCB","BaseType=Index,Index=1", "Close", "W","0","all",,,,"T")/100,"")</f>
        <v/>
      </c>
      <c r="K141" s="3">
        <f>IFERROR(RTD("cqg.rtd",,"StudyData",A141, "PCB","BaseType=Index,Index=1", "Close", "M","0","all",,,,"T")/100,"")</f>
        <v>-9.8901966980014175E-2</v>
      </c>
      <c r="L141" s="3">
        <f>IFERROR(RTD("cqg.rtd",,"StudyData",A141, "PCB","BaseType=Index,Index=1", "Close", "Q","0","all",,,,"T")/100,"")</f>
        <v>-5.6883009508061147E-2</v>
      </c>
      <c r="M141" s="3">
        <f>IFERROR(RTD("cqg.rtd",,"StudyData",A141, "PCB","BaseType=Index,Index=1", "Close", "A","0","all",,,,"T")/100,"")</f>
        <v>-7.2677018128607412E-2</v>
      </c>
      <c r="N141" s="5">
        <f>RTD("cqg.rtd", ,"ContractData",A141, "T_CVol",, "T")</f>
        <v>85.016949999999994</v>
      </c>
      <c r="O141" s="4">
        <f xml:space="preserve"> IFERROR(N141/RTD("cqg.rtd",,"StudyData", $A141, "MA", "InputChoice=Vol,MAType=Sim,Period=21", "MA","D","-1","all",,,,"T"),"")</f>
        <v>2.8169654519994959E-5</v>
      </c>
      <c r="P141" s="6">
        <f>IFERROR(D141/RTD("cqg.rtd",,"StudyData","ATR("&amp;A141&amp;",MAType:=Sim,Period:=21)","Bar",, "Close", "D",,,,,,"T"),"")</f>
        <v>0</v>
      </c>
      <c r="Q141" s="7">
        <f xml:space="preserve"> RTD("cqg.rtd",,"StudyData", $A141, "MA", "InputChoice=Close,MAType=Sim,Period=21", "MA","D",,"all",,,,"T")</f>
        <v>119.6704761905</v>
      </c>
      <c r="R141" s="1">
        <f xml:space="preserve"> RTD("cqg.rtd",,"StudyData",$A141, "StdDev", "InputChoice=Close,Period1=21", "STDDEV","D",,"all",,,,"T")</f>
        <v>7.2831648511999996</v>
      </c>
      <c r="S141" s="1">
        <f t="shared" si="2"/>
        <v>-0.76896188743788152</v>
      </c>
    </row>
    <row r="142" spans="1:19" x14ac:dyDescent="0.3">
      <c r="A142" t="s">
        <v>158</v>
      </c>
      <c r="B142" t="str">
        <f>PROPER(RTD("cqg.rtd", ,"ContractData",A142, "LongDescription",, "T"))</f>
        <v>Healthpeak Properties, Inc.</v>
      </c>
      <c r="C142" s="1">
        <f>RTD("cqg.rtd", ,"ContractData",A142, "LastTrade",, "T")</f>
        <v>20.309999999999999</v>
      </c>
      <c r="D142" s="1">
        <f>RTD("cqg.rtd", ,"ContractData",A142, "NetLastTrade",, "T")</f>
        <v>0</v>
      </c>
      <c r="E142" s="3" t="str">
        <f>IFERROR(RTD("cqg.rtd", ,"ContractData",A142, "PerCentNetLastTrade",, "T")/100,"")</f>
        <v/>
      </c>
      <c r="F142" s="3" t="str">
        <v/>
      </c>
      <c r="G142" s="1" t="str">
        <f>RTD("cqg.rtd", ,"ContractData",A142, "Open",, "T")</f>
        <v/>
      </c>
      <c r="H142" s="1" t="str">
        <f>RTD("cqg.rtd", ,"ContractData",A142, "High",, "T")</f>
        <v/>
      </c>
      <c r="I142" s="1" t="str">
        <f>RTD("cqg.rtd", ,"ContractData",A142, "Low",, "T")</f>
        <v/>
      </c>
      <c r="J142" s="3" t="str">
        <f>IFERROR(RTD("cqg.rtd",,"StudyData",A142, "PCB","BaseType=Index,Index=1", "Close", "W","0","all",,,,"T")/100,"")</f>
        <v/>
      </c>
      <c r="K142" s="3">
        <f>IFERROR(RTD("cqg.rtd",,"StudyData",A142, "PCB","BaseType=Index,Index=1", "Close", "M","0","all",,,,"T")/100,"")</f>
        <v>-2.4495677233429471E-2</v>
      </c>
      <c r="L142" s="3">
        <f>IFERROR(RTD("cqg.rtd",,"StudyData",A142, "PCB","BaseType=Index,Index=1", "Close", "Q","0","all",,,,"T")/100,"")</f>
        <v>-5.0934579439252489E-2</v>
      </c>
      <c r="M142" s="3">
        <f>IFERROR(RTD("cqg.rtd",,"StudyData",A142, "PCB","BaseType=Index,Index=1", "Close", "A","0","all",,,,"T")/100,"")</f>
        <v>0.2630597014925371</v>
      </c>
      <c r="N142" s="5">
        <f>RTD("cqg.rtd", ,"ContractData",A142, "T_CVol",, "T")</f>
        <v>436.83977700000003</v>
      </c>
      <c r="O142" s="4">
        <f xml:space="preserve"> IFERROR(N142/RTD("cqg.rtd",,"StudyData", $A142, "MA", "InputChoice=Vol,MAType=Sim,Period=21", "MA","D","-1","all",,,,"T"),"")</f>
        <v>8.649397849974793E-5</v>
      </c>
      <c r="P142" s="6">
        <f>IFERROR(D142/RTD("cqg.rtd",,"StudyData","ATR("&amp;A142&amp;",MAType:=Sim,Period:=21)","Bar",, "Close", "D",,,,,,"T"),"")</f>
        <v>0</v>
      </c>
      <c r="Q142" s="7">
        <f xml:space="preserve"> RTD("cqg.rtd",,"StudyData", $A142, "MA", "InputChoice=Close,MAType=Sim,Period=21", "MA","D",,"all",,,,"T")</f>
        <v>20.537142857100001</v>
      </c>
      <c r="R142" s="1">
        <f xml:space="preserve"> RTD("cqg.rtd",,"StudyData",$A142, "StdDev", "InputChoice=Close,Period1=21", "STDDEV","D",,"all",,,,"T")</f>
        <v>0.25899334169999999</v>
      </c>
      <c r="S142" s="1">
        <f t="shared" si="2"/>
        <v>-0.87702199450018625</v>
      </c>
    </row>
    <row r="143" spans="1:19" x14ac:dyDescent="0.3">
      <c r="A143" t="s">
        <v>159</v>
      </c>
      <c r="B143" t="str">
        <f>PROPER(RTD("cqg.rtd", ,"ContractData",A143, "LongDescription",, "T"))</f>
        <v>Dover Corporation</v>
      </c>
      <c r="C143" s="1">
        <f>RTD("cqg.rtd", ,"ContractData",A143, "LastTrade",, "T")</f>
        <v>191.88</v>
      </c>
      <c r="D143" s="1">
        <f>RTD("cqg.rtd", ,"ContractData",A143, "NetLastTrade",, "T")</f>
        <v>0</v>
      </c>
      <c r="E143" s="3" t="str">
        <f>IFERROR(RTD("cqg.rtd", ,"ContractData",A143, "PerCentNetLastTrade",, "T")/100,"")</f>
        <v/>
      </c>
      <c r="F143" s="3" t="str">
        <v/>
      </c>
      <c r="G143" s="1" t="str">
        <f>RTD("cqg.rtd", ,"ContractData",A143, "Open",, "T")</f>
        <v/>
      </c>
      <c r="H143" s="1" t="str">
        <f>RTD("cqg.rtd", ,"ContractData",A143, "High",, "T")</f>
        <v/>
      </c>
      <c r="I143" s="1" t="str">
        <f>RTD("cqg.rtd", ,"ContractData",A143, "Low",, "T")</f>
        <v/>
      </c>
      <c r="J143" s="3" t="str">
        <f>IFERROR(RTD("cqg.rtd",,"StudyData",A143, "PCB","BaseType=Index,Index=1", "Close", "W","0","all",,,,"T")/100,"")</f>
        <v/>
      </c>
      <c r="K143" s="3">
        <f>IFERROR(RTD("cqg.rtd",,"StudyData",A143, "PCB","BaseType=Index,Index=1", "Close", "M","0","all",,,,"T")/100,"")</f>
        <v>-1.2099057818050882E-2</v>
      </c>
      <c r="L143" s="3">
        <f>IFERROR(RTD("cqg.rtd",,"StudyData",A143, "PCB","BaseType=Index,Index=1", "Close", "Q","0","all",,,,"T")/100,"")</f>
        <v>-0.14446227929373998</v>
      </c>
      <c r="M143" s="3">
        <f>IFERROR(RTD("cqg.rtd",,"StudyData",A143, "PCB","BaseType=Index,Index=1", "Close", "A","0","all",,,,"T")/100,"")</f>
        <v>-1.7209588199139588E-2</v>
      </c>
      <c r="N143" s="5">
        <f>RTD("cqg.rtd", ,"ContractData",A143, "T_CVol",, "T")</f>
        <v>1996.171</v>
      </c>
      <c r="O143" s="4">
        <f xml:space="preserve"> IFERROR(N143/RTD("cqg.rtd",,"StudyData", $A143, "MA", "InputChoice=Vol,MAType=Sim,Period=21", "MA","D","-1","all",,,,"T"),"")</f>
        <v>1.4354558003067694E-3</v>
      </c>
      <c r="P143" s="6">
        <f>IFERROR(D143/RTD("cqg.rtd",,"StudyData","ATR("&amp;A143&amp;",MAType:=Sim,Period:=21)","Bar",, "Close", "D",,,,,,"T"),"")</f>
        <v>0</v>
      </c>
      <c r="Q143" s="7">
        <f xml:space="preserve"> RTD("cqg.rtd",,"StudyData", $A143, "MA", "InputChoice=Close,MAType=Sim,Period=21", "MA","D",,"all",,,,"T")</f>
        <v>190.2247619048</v>
      </c>
      <c r="R143" s="1">
        <f xml:space="preserve"> RTD("cqg.rtd",,"StudyData",$A143, "StdDev", "InputChoice=Close,Period1=21", "STDDEV","D",,"all",,,,"T")</f>
        <v>2.9805761972</v>
      </c>
      <c r="S143" s="1">
        <f t="shared" si="2"/>
        <v>0.55534164728113555</v>
      </c>
    </row>
    <row r="144" spans="1:19" x14ac:dyDescent="0.3">
      <c r="A144" t="s">
        <v>160</v>
      </c>
      <c r="B144" t="str">
        <f>PROPER(RTD("cqg.rtd", ,"ContractData",A144, "LongDescription",, "T"))</f>
        <v>Dow Inc.</v>
      </c>
      <c r="C144" s="1">
        <f>RTD("cqg.rtd", ,"ContractData",A144, "LastTrade",, "T")</f>
        <v>28.02</v>
      </c>
      <c r="D144" s="1">
        <f>RTD("cqg.rtd", ,"ContractData",A144, "NetLastTrade",, "T")</f>
        <v>0</v>
      </c>
      <c r="E144" s="3" t="str">
        <f>IFERROR(RTD("cqg.rtd", ,"ContractData",A144, "PerCentNetLastTrade",, "T")/100,"")</f>
        <v/>
      </c>
      <c r="F144" s="3" t="str">
        <v/>
      </c>
      <c r="G144" s="1" t="str">
        <f>RTD("cqg.rtd", ,"ContractData",A144, "Open",, "T")</f>
        <v/>
      </c>
      <c r="H144" s="1" t="str">
        <f>RTD("cqg.rtd", ,"ContractData",A144, "High",, "T")</f>
        <v/>
      </c>
      <c r="I144" s="1" t="str">
        <f>RTD("cqg.rtd", ,"ContractData",A144, "Low",, "T")</f>
        <v/>
      </c>
      <c r="J144" s="3" t="str">
        <f>IFERROR(RTD("cqg.rtd",,"StudyData",A144, "PCB","BaseType=Index,Index=1", "Close", "W","0","all",,,,"T")/100,"")</f>
        <v/>
      </c>
      <c r="K144" s="3">
        <f>IFERROR(RTD("cqg.rtd",,"StudyData",A144, "PCB","BaseType=Index,Index=1", "Close", "M","0","all",,,,"T")/100,"")</f>
        <v>-8.1913499344692012E-2</v>
      </c>
      <c r="L144" s="3">
        <f>IFERROR(RTD("cqg.rtd",,"StudyData",A144, "PCB","BaseType=Index,Index=1", "Close", "Q","0","all",,,,"T")/100,"")</f>
        <v>2.4122807017543865E-2</v>
      </c>
      <c r="M144" s="3">
        <f>IFERROR(RTD("cqg.rtd",,"StudyData",A144, "PCB","BaseType=Index,Index=1", "Close", "A","0","all",,,,"T")/100,"")</f>
        <v>0.19846022241231825</v>
      </c>
      <c r="N144" s="5">
        <f>RTD("cqg.rtd", ,"ContractData",A144, "T_CVol",, "T")</f>
        <v>45058.453239000002</v>
      </c>
      <c r="O144" s="4">
        <f xml:space="preserve"> IFERROR(N144/RTD("cqg.rtd",,"StudyData", $A144, "MA", "InputChoice=Vol,MAType=Sim,Period=21", "MA","D","-1","all",,,,"T"),"")</f>
        <v>5.1673415311958345E-3</v>
      </c>
      <c r="P144" s="6">
        <f>IFERROR(D144/RTD("cqg.rtd",,"StudyData","ATR("&amp;A144&amp;",MAType:=Sim,Period:=21)","Bar",, "Close", "D",,,,,,"T"),"")</f>
        <v>0</v>
      </c>
      <c r="Q144" s="7">
        <f xml:space="preserve"> RTD("cqg.rtd",,"StudyData", $A144, "MA", "InputChoice=Close,MAType=Sim,Period=21", "MA","D",,"all",,,,"T")</f>
        <v>29.38</v>
      </c>
      <c r="R144" s="1">
        <f xml:space="preserve"> RTD("cqg.rtd",,"StudyData",$A144, "StdDev", "InputChoice=Close,Period1=21", "STDDEV","D",,"all",,,,"T")</f>
        <v>0.91152410309999998</v>
      </c>
      <c r="S144" s="1">
        <f t="shared" si="2"/>
        <v>-1.4920066242623524</v>
      </c>
    </row>
    <row r="145" spans="1:19" x14ac:dyDescent="0.3">
      <c r="A145" t="s">
        <v>161</v>
      </c>
      <c r="B145" t="str">
        <f>PROPER(RTD("cqg.rtd", ,"ContractData",A145, "LongDescription",, "T"))</f>
        <v>Dominos Pizza Inc Cm</v>
      </c>
      <c r="C145" s="1">
        <f>RTD("cqg.rtd", ,"ContractData",A145, "LastTrade",, "T")</f>
        <v>292.14</v>
      </c>
      <c r="D145" s="1">
        <f>RTD("cqg.rtd", ,"ContractData",A145, "NetLastTrade",, "T")</f>
        <v>0</v>
      </c>
      <c r="E145" s="3" t="str">
        <f>IFERROR(RTD("cqg.rtd", ,"ContractData",A145, "PerCentNetLastTrade",, "T")/100,"")</f>
        <v/>
      </c>
      <c r="F145" s="3" t="str">
        <v/>
      </c>
      <c r="G145" s="1" t="str">
        <f>RTD("cqg.rtd", ,"ContractData",A145, "Open",, "T")</f>
        <v/>
      </c>
      <c r="H145" s="1" t="str">
        <f>RTD("cqg.rtd", ,"ContractData",A145, "High",, "T")</f>
        <v/>
      </c>
      <c r="I145" s="1" t="str">
        <f>RTD("cqg.rtd", ,"ContractData",A145, "Low",, "T")</f>
        <v/>
      </c>
      <c r="J145" s="3" t="str">
        <f>IFERROR(RTD("cqg.rtd",,"StudyData",A145, "PCB","BaseType=Index,Index=1", "Close", "W","0","all",,,,"T")/100,"")</f>
        <v/>
      </c>
      <c r="K145" s="3">
        <f>IFERROR(RTD("cqg.rtd",,"StudyData",A145, "PCB","BaseType=Index,Index=1", "Close", "M","0","all",,,,"T")/100,"")</f>
        <v>-0.14593930889317666</v>
      </c>
      <c r="L145" s="3">
        <f>IFERROR(RTD("cqg.rtd",,"StudyData",A145, "PCB","BaseType=Index,Index=1", "Close", "Q","0","all",,,,"T")/100,"")</f>
        <v>-1.3173895419538015E-2</v>
      </c>
      <c r="M145" s="3">
        <f>IFERROR(RTD("cqg.rtd",,"StudyData",A145, "PCB","BaseType=Index,Index=1", "Close", "A","0","all",,,,"T")/100,"")</f>
        <v>-0.2991219231322873</v>
      </c>
      <c r="N145" s="5">
        <f>RTD("cqg.rtd", ,"ContractData",A145, "T_CVol",, "T")</f>
        <v>339.99916200000001</v>
      </c>
      <c r="O145" s="4">
        <f xml:space="preserve"> IFERROR(N145/RTD("cqg.rtd",,"StudyData", $A145, "MA", "InputChoice=Vol,MAType=Sim,Period=21", "MA","D","-1","all",,,,"T"),"")</f>
        <v>3.9978916023268861E-4</v>
      </c>
      <c r="P145" s="6">
        <f>IFERROR(D145/RTD("cqg.rtd",,"StudyData","ATR("&amp;A145&amp;",MAType:=Sim,Period:=21)","Bar",, "Close", "D",,,,,,"T"),"")</f>
        <v>0</v>
      </c>
      <c r="Q145" s="7">
        <f xml:space="preserve"> RTD("cqg.rtd",,"StudyData", $A145, "MA", "InputChoice=Close,MAType=Sim,Period=21", "MA","D",,"all",,,,"T")</f>
        <v>316.54857142859998</v>
      </c>
      <c r="R145" s="1">
        <f xml:space="preserve"> RTD("cqg.rtd",,"StudyData",$A145, "StdDev", "InputChoice=Close,Period1=21", "STDDEV","D",,"all",,,,"T")</f>
        <v>21.052246636300001</v>
      </c>
      <c r="S145" s="1">
        <f t="shared" si="2"/>
        <v>-1.1594283427457452</v>
      </c>
    </row>
    <row r="146" spans="1:19" x14ac:dyDescent="0.3">
      <c r="A146" t="s">
        <v>162</v>
      </c>
      <c r="B146" t="str">
        <f>PROPER(RTD("cqg.rtd", ,"ContractData",A146, "LongDescription",, "T"))</f>
        <v>Darden Restaurants Inc</v>
      </c>
      <c r="C146" s="1">
        <f>RTD("cqg.rtd", ,"ContractData",A146, "LastTrade",, "T")</f>
        <v>199.75</v>
      </c>
      <c r="D146" s="1">
        <f>RTD("cqg.rtd", ,"ContractData",A146, "NetLastTrade",, "T")</f>
        <v>0</v>
      </c>
      <c r="E146" s="3" t="str">
        <f>IFERROR(RTD("cqg.rtd", ,"ContractData",A146, "PerCentNetLastTrade",, "T")/100,"")</f>
        <v/>
      </c>
      <c r="F146" s="3" t="str">
        <v/>
      </c>
      <c r="G146" s="1" t="str">
        <f>RTD("cqg.rtd", ,"ContractData",A146, "Open",, "T")</f>
        <v/>
      </c>
      <c r="H146" s="1" t="str">
        <f>RTD("cqg.rtd", ,"ContractData",A146, "High",, "T")</f>
        <v/>
      </c>
      <c r="I146" s="1" t="str">
        <f>RTD("cqg.rtd", ,"ContractData",A146, "Low",, "T")</f>
        <v/>
      </c>
      <c r="J146" s="3" t="str">
        <f>IFERROR(RTD("cqg.rtd",,"StudyData",A146, "PCB","BaseType=Index,Index=1", "Close", "W","0","all",,,,"T")/100,"")</f>
        <v/>
      </c>
      <c r="K146" s="3">
        <f>IFERROR(RTD("cqg.rtd",,"StudyData",A146, "PCB","BaseType=Index,Index=1", "Close", "M","0","all",,,,"T")/100,"")</f>
        <v>-6.7721459908522311E-2</v>
      </c>
      <c r="L146" s="3">
        <f>IFERROR(RTD("cqg.rtd",,"StudyData",A146, "PCB","BaseType=Index,Index=1", "Close", "Q","0","all",,,,"T")/100,"")</f>
        <v>-3.0386874423571627E-2</v>
      </c>
      <c r="M146" s="3">
        <f>IFERROR(RTD("cqg.rtd",,"StudyData",A146, "PCB","BaseType=Index,Index=1", "Close", "A","0","all",,,,"T")/100,"")</f>
        <v>8.5479839147918638E-2</v>
      </c>
      <c r="N146" s="5">
        <f>RTD("cqg.rtd", ,"ContractData",A146, "T_CVol",, "T")</f>
        <v>362.23899999999998</v>
      </c>
      <c r="O146" s="4">
        <f xml:space="preserve"> IFERROR(N146/RTD("cqg.rtd",,"StudyData", $A146, "MA", "InputChoice=Vol,MAType=Sim,Period=21", "MA","D","-1","all",,,,"T"),"")</f>
        <v>2.8880810723816821E-4</v>
      </c>
      <c r="P146" s="6">
        <f>IFERROR(D146/RTD("cqg.rtd",,"StudyData","ATR("&amp;A146&amp;",MAType:=Sim,Period:=21)","Bar",, "Close", "D",,,,,,"T"),"")</f>
        <v>0</v>
      </c>
      <c r="Q146" s="7">
        <f xml:space="preserve"> RTD("cqg.rtd",,"StudyData", $A146, "MA", "InputChoice=Close,MAType=Sim,Period=21", "MA","D",,"all",,,,"T")</f>
        <v>211.29666666669999</v>
      </c>
      <c r="R146" s="1">
        <f xml:space="preserve"> RTD("cqg.rtd",,"StudyData",$A146, "StdDev", "InputChoice=Close,Period1=21", "STDDEV","D",,"all",,,,"T")</f>
        <v>5.3792399297999998</v>
      </c>
      <c r="S146" s="1">
        <f t="shared" si="2"/>
        <v>-2.1465238244409925</v>
      </c>
    </row>
    <row r="147" spans="1:19" x14ac:dyDescent="0.3">
      <c r="A147" t="s">
        <v>163</v>
      </c>
      <c r="B147" t="str">
        <f>PROPER(RTD("cqg.rtd", ,"ContractData",A147, "LongDescription",, "T"))</f>
        <v>Dte Energy Corp</v>
      </c>
      <c r="C147" s="1">
        <f>RTD("cqg.rtd", ,"ContractData",A147, "LastTrade",, "T")</f>
        <v>121.44</v>
      </c>
      <c r="D147" s="1">
        <f>RTD("cqg.rtd", ,"ContractData",A147, "NetLastTrade",, "T")</f>
        <v>0</v>
      </c>
      <c r="E147" s="3" t="str">
        <f>IFERROR(RTD("cqg.rtd", ,"ContractData",A147, "PerCentNetLastTrade",, "T")/100,"")</f>
        <v/>
      </c>
      <c r="F147" s="3" t="str">
        <v/>
      </c>
      <c r="G147" s="1" t="str">
        <f>RTD("cqg.rtd", ,"ContractData",A147, "Open",, "T")</f>
        <v/>
      </c>
      <c r="H147" s="1" t="str">
        <f>RTD("cqg.rtd", ,"ContractData",A147, "High",, "T")</f>
        <v/>
      </c>
      <c r="I147" s="1" t="str">
        <f>RTD("cqg.rtd", ,"ContractData",A147, "Low",, "T")</f>
        <v/>
      </c>
      <c r="J147" s="3" t="str">
        <f>IFERROR(RTD("cqg.rtd",,"StudyData",A147, "PCB","BaseType=Index,Index=1", "Close", "W","0","all",,,,"T")/100,"")</f>
        <v/>
      </c>
      <c r="K147" s="3">
        <f>IFERROR(RTD("cqg.rtd",,"StudyData",A147, "PCB","BaseType=Index,Index=1", "Close", "M","0","all",,,,"T")/100,"")</f>
        <v>-0.10462287104622868</v>
      </c>
      <c r="L147" s="3">
        <f>IFERROR(RTD("cqg.rtd",,"StudyData",A147, "PCB","BaseType=Index,Index=1", "Close", "Q","0","all",,,,"T")/100,"")</f>
        <v>-0.20299271510139796</v>
      </c>
      <c r="M147" s="3">
        <f>IFERROR(RTD("cqg.rtd",,"StudyData",A147, "PCB","BaseType=Index,Index=1", "Close", "A","0","all",,,,"T")/100,"")</f>
        <v>-5.8458675763684242E-2</v>
      </c>
      <c r="N147" s="5">
        <f>RTD("cqg.rtd", ,"ContractData",A147, "T_CVol",, "T")</f>
        <v>612.02674100000002</v>
      </c>
      <c r="O147" s="4">
        <f xml:space="preserve"> IFERROR(N147/RTD("cqg.rtd",,"StudyData", $A147, "MA", "InputChoice=Vol,MAType=Sim,Period=21", "MA","D","-1","all",,,,"T"),"")</f>
        <v>3.6607223661321757E-4</v>
      </c>
      <c r="P147" s="6">
        <f>IFERROR(D147/RTD("cqg.rtd",,"StudyData","ATR("&amp;A147&amp;",MAType:=Sim,Period:=21)","Bar",, "Close", "D",,,,,,"T"),"")</f>
        <v>0</v>
      </c>
      <c r="Q147" s="7">
        <f xml:space="preserve"> RTD("cqg.rtd",,"StudyData", $A147, "MA", "InputChoice=Close,MAType=Sim,Period=21", "MA","D",,"all",,,,"T")</f>
        <v>130.79380952380001</v>
      </c>
      <c r="R147" s="1">
        <f xml:space="preserve"> RTD("cqg.rtd",,"StudyData",$A147, "StdDev", "InputChoice=Close,Period1=21", "STDDEV","D",,"all",,,,"T")</f>
        <v>5.5345318348000001</v>
      </c>
      <c r="S147" s="1">
        <f t="shared" si="2"/>
        <v>-1.6900814383224205</v>
      </c>
    </row>
    <row r="148" spans="1:19" x14ac:dyDescent="0.3">
      <c r="A148" t="s">
        <v>164</v>
      </c>
      <c r="B148" t="str">
        <f>PROPER(RTD("cqg.rtd", ,"ContractData",A148, "LongDescription",, "T"))</f>
        <v>Duke Energy Corp</v>
      </c>
      <c r="C148" s="1">
        <f>RTD("cqg.rtd", ,"ContractData",A148, "LastTrade",, "T")</f>
        <v>113.35000000000001</v>
      </c>
      <c r="D148" s="1">
        <f>RTD("cqg.rtd", ,"ContractData",A148, "NetLastTrade",, "T")</f>
        <v>0</v>
      </c>
      <c r="E148" s="3" t="str">
        <f>IFERROR(RTD("cqg.rtd", ,"ContractData",A148, "PerCentNetLastTrade",, "T")/100,"")</f>
        <v/>
      </c>
      <c r="F148" s="3" t="str">
        <v/>
      </c>
      <c r="G148" s="1" t="str">
        <f>RTD("cqg.rtd", ,"ContractData",A148, "Open",, "T")</f>
        <v/>
      </c>
      <c r="H148" s="1" t="str">
        <f>RTD("cqg.rtd", ,"ContractData",A148, "High",, "T")</f>
        <v/>
      </c>
      <c r="I148" s="1" t="str">
        <f>RTD("cqg.rtd", ,"ContractData",A148, "Low",, "T")</f>
        <v/>
      </c>
      <c r="J148" s="3" t="str">
        <f>IFERROR(RTD("cqg.rtd",,"StudyData",A148, "PCB","BaseType=Index,Index=1", "Close", "W","0","all",,,,"T")/100,"")</f>
        <v/>
      </c>
      <c r="K148" s="3">
        <f>IFERROR(RTD("cqg.rtd",,"StudyData",A148, "PCB","BaseType=Index,Index=1", "Close", "M","0","all",,,,"T")/100,"")</f>
        <v>-5.4707697439746378E-2</v>
      </c>
      <c r="L148" s="3">
        <f>IFERROR(RTD("cqg.rtd",,"StudyData",A148, "PCB","BaseType=Index,Index=1", "Close", "Q","0","all",,,,"T")/100,"")</f>
        <v>-0.10451888133986403</v>
      </c>
      <c r="M148" s="3">
        <f>IFERROR(RTD("cqg.rtd",,"StudyData",A148, "PCB","BaseType=Index,Index=1", "Close", "A","0","all",,,,"T")/100,"")</f>
        <v>-3.2932343656684578E-2</v>
      </c>
      <c r="N148" s="5">
        <f>RTD("cqg.rtd", ,"ContractData",A148, "T_CVol",, "T")</f>
        <v>3838.668494</v>
      </c>
      <c r="O148" s="4">
        <f xml:space="preserve"> IFERROR(N148/RTD("cqg.rtd",,"StudyData", $A148, "MA", "InputChoice=Vol,MAType=Sim,Period=21", "MA","D","-1","all",,,,"T"),"")</f>
        <v>1.0024885393518038E-3</v>
      </c>
      <c r="P148" s="6">
        <f>IFERROR(D148/RTD("cqg.rtd",,"StudyData","ATR("&amp;A148&amp;",MAType:=Sim,Period:=21)","Bar",, "Close", "D",,,,,,"T"),"")</f>
        <v>0</v>
      </c>
      <c r="Q148" s="7">
        <f xml:space="preserve"> RTD("cqg.rtd",,"StudyData", $A148, "MA", "InputChoice=Close,MAType=Sim,Period=21", "MA","D",,"all",,,,"T")</f>
        <v>118.14095238100001</v>
      </c>
      <c r="R148" s="1">
        <f xml:space="preserve"> RTD("cqg.rtd",,"StudyData",$A148, "StdDev", "InputChoice=Close,Period1=21", "STDDEV","D",,"all",,,,"T")</f>
        <v>2.6196799237000001</v>
      </c>
      <c r="S148" s="1">
        <f t="shared" si="2"/>
        <v>-1.8288312009634067</v>
      </c>
    </row>
    <row r="149" spans="1:19" x14ac:dyDescent="0.3">
      <c r="A149" t="s">
        <v>165</v>
      </c>
      <c r="B149" t="str">
        <f>PROPER(RTD("cqg.rtd", ,"ContractData",A149, "LongDescription",, "T"))</f>
        <v>Davita Inc.</v>
      </c>
      <c r="C149" s="1">
        <f>RTD("cqg.rtd", ,"ContractData",A149, "LastTrade",, "T")</f>
        <v>178.47</v>
      </c>
      <c r="D149" s="1">
        <f>RTD("cqg.rtd", ,"ContractData",A149, "NetLastTrade",, "T")</f>
        <v>0</v>
      </c>
      <c r="E149" s="3" t="str">
        <f>IFERROR(RTD("cqg.rtd", ,"ContractData",A149, "PerCentNetLastTrade",, "T")/100,"")</f>
        <v/>
      </c>
      <c r="F149" s="3" t="str">
        <v/>
      </c>
      <c r="G149" s="1" t="str">
        <f>RTD("cqg.rtd", ,"ContractData",A149, "Open",, "T")</f>
        <v/>
      </c>
      <c r="H149" s="1" t="str">
        <f>RTD("cqg.rtd", ,"ContractData",A149, "High",, "T")</f>
        <v/>
      </c>
      <c r="I149" s="1" t="str">
        <f>RTD("cqg.rtd", ,"ContractData",A149, "Low",, "T")</f>
        <v/>
      </c>
      <c r="J149" s="3" t="str">
        <f>IFERROR(RTD("cqg.rtd",,"StudyData",A149, "PCB","BaseType=Index,Index=1", "Close", "W","0","all",,,,"T")/100,"")</f>
        <v/>
      </c>
      <c r="K149" s="3">
        <f>IFERROR(RTD("cqg.rtd",,"StudyData",A149, "PCB","BaseType=Index,Index=1", "Close", "M","0","all",,,,"T")/100,"")</f>
        <v>1.3976478609169981E-2</v>
      </c>
      <c r="L149" s="3">
        <f>IFERROR(RTD("cqg.rtd",,"StudyData",A149, "PCB","BaseType=Index,Index=1", "Close", "Q","0","all",,,,"T")/100,"")</f>
        <v>-0.1978155339805826</v>
      </c>
      <c r="M149" s="3">
        <f>IFERROR(RTD("cqg.rtd",,"StudyData",A149, "PCB","BaseType=Index,Index=1", "Close", "A","0","all",,,,"T")/100,"")</f>
        <v>0.57090044890414571</v>
      </c>
      <c r="N149" s="5">
        <f>RTD("cqg.rtd", ,"ContractData",A149, "T_CVol",, "T")</f>
        <v>187.00399999999999</v>
      </c>
      <c r="O149" s="4">
        <f xml:space="preserve"> IFERROR(N149/RTD("cqg.rtd",,"StudyData", $A149, "MA", "InputChoice=Vol,MAType=Sim,Period=21", "MA","D","-1","all",,,,"T"),"")</f>
        <v>2.6188088855676054E-4</v>
      </c>
      <c r="P149" s="6">
        <f>IFERROR(D149/RTD("cqg.rtd",,"StudyData","ATR("&amp;A149&amp;",MAType:=Sim,Period:=21)","Bar",, "Close", "D",,,,,,"T"),"")</f>
        <v>0</v>
      </c>
      <c r="Q149" s="7">
        <f xml:space="preserve"> RTD("cqg.rtd",,"StudyData", $A149, "MA", "InputChoice=Close,MAType=Sim,Period=21", "MA","D",,"all",,,,"T")</f>
        <v>182.1742857143</v>
      </c>
      <c r="R149" s="1">
        <f xml:space="preserve"> RTD("cqg.rtd",,"StudyData",$A149, "StdDev", "InputChoice=Close,Period1=21", "STDDEV","D",,"all",,,,"T")</f>
        <v>4.6227754715999998</v>
      </c>
      <c r="S149" s="1">
        <f t="shared" si="2"/>
        <v>-0.80131205529173155</v>
      </c>
    </row>
    <row r="150" spans="1:19" x14ac:dyDescent="0.3">
      <c r="A150" t="s">
        <v>166</v>
      </c>
      <c r="B150" t="str">
        <f>PROPER(RTD("cqg.rtd", ,"ContractData",A150, "LongDescription",, "T"))</f>
        <v>Devon Energy Corp</v>
      </c>
      <c r="C150" s="1">
        <f>RTD("cqg.rtd", ,"ContractData",A150, "LastTrade",, "T")</f>
        <v>47.050000000000004</v>
      </c>
      <c r="D150" s="1">
        <f>RTD("cqg.rtd", ,"ContractData",A150, "NetLastTrade",, "T")</f>
        <v>0</v>
      </c>
      <c r="E150" s="3" t="str">
        <f>IFERROR(RTD("cqg.rtd", ,"ContractData",A150, "PerCentNetLastTrade",, "T")/100,"")</f>
        <v/>
      </c>
      <c r="F150" s="3" t="str">
        <v/>
      </c>
      <c r="G150" s="1" t="str">
        <f>RTD("cqg.rtd", ,"ContractData",A150, "Open",, "T")</f>
        <v/>
      </c>
      <c r="H150" s="1" t="str">
        <f>RTD("cqg.rtd", ,"ContractData",A150, "High",, "T")</f>
        <v/>
      </c>
      <c r="I150" s="1" t="str">
        <f>RTD("cqg.rtd", ,"ContractData",A150, "Low",, "T")</f>
        <v/>
      </c>
      <c r="J150" s="3" t="str">
        <f>IFERROR(RTD("cqg.rtd",,"StudyData",A150, "PCB","BaseType=Index,Index=1", "Close", "W","0","all",,,,"T")/100,"")</f>
        <v/>
      </c>
      <c r="K150" s="3">
        <f>IFERROR(RTD("cqg.rtd",,"StudyData",A150, "PCB","BaseType=Index,Index=1", "Close", "M","0","all",,,,"T")/100,"")</f>
        <v>-3.0096887239744255E-2</v>
      </c>
      <c r="L150" s="3">
        <f>IFERROR(RTD("cqg.rtd",,"StudyData",A150, "PCB","BaseType=Index,Index=1", "Close", "Q","0","all",,,,"T")/100,"")</f>
        <v>0.13867376573088103</v>
      </c>
      <c r="M150" s="3">
        <f>IFERROR(RTD("cqg.rtd",,"StudyData",A150, "PCB","BaseType=Index,Index=1", "Close", "A","0","all",,,,"T")/100,"")</f>
        <v>0.28446628446628447</v>
      </c>
      <c r="N150" s="5">
        <f>RTD("cqg.rtd", ,"ContractData",A150, "T_CVol",, "T")</f>
        <v>29348.777696000001</v>
      </c>
      <c r="O150" s="4">
        <f xml:space="preserve"> IFERROR(N150/RTD("cqg.rtd",,"StudyData", $A150, "MA", "InputChoice=Vol,MAType=Sim,Period=21", "MA","D","-1","all",,,,"T"),"")</f>
        <v>2.2632804110576826E-3</v>
      </c>
      <c r="P150" s="6">
        <f>IFERROR(D150/RTD("cqg.rtd",,"StudyData","ATR("&amp;A150&amp;",MAType:=Sim,Period:=21)","Bar",, "Close", "D",,,,,,"T"),"")</f>
        <v>0</v>
      </c>
      <c r="Q150" s="7">
        <f xml:space="preserve"> RTD("cqg.rtd",,"StudyData", $A150, "MA", "InputChoice=Close,MAType=Sim,Period=21", "MA","D",,"all",,,,"T")</f>
        <v>48.61</v>
      </c>
      <c r="R150" s="1">
        <f xml:space="preserve"> RTD("cqg.rtd",,"StudyData",$A150, "StdDev", "InputChoice=Close,Period1=21", "STDDEV","D",,"all",,,,"T")</f>
        <v>1.0895346319999999</v>
      </c>
      <c r="S150" s="1">
        <f t="shared" si="2"/>
        <v>-1.4318039593990577</v>
      </c>
    </row>
    <row r="151" spans="1:19" x14ac:dyDescent="0.3">
      <c r="A151" t="s">
        <v>167</v>
      </c>
      <c r="B151" t="str">
        <f>PROPER(RTD("cqg.rtd", ,"ContractData",A151, "LongDescription",, "T"))</f>
        <v>Dexcom</v>
      </c>
      <c r="C151" s="1">
        <f>RTD("cqg.rtd", ,"ContractData",A151, "LastTrade",, "T")</f>
        <v>86.62</v>
      </c>
      <c r="D151" s="1">
        <f>RTD("cqg.rtd", ,"ContractData",A151, "NetLastTrade",, "T")</f>
        <v>0</v>
      </c>
      <c r="E151" s="3" t="str">
        <f>IFERROR(RTD("cqg.rtd", ,"ContractData",A151, "PerCentNetLastTrade",, "T")/100,"")</f>
        <v/>
      </c>
      <c r="F151" s="3" t="str">
        <v/>
      </c>
      <c r="G151" s="1" t="str">
        <f>RTD("cqg.rtd", ,"ContractData",A151, "Open",, "T")</f>
        <v/>
      </c>
      <c r="H151" s="1" t="str">
        <f>RTD("cqg.rtd", ,"ContractData",A151, "High",, "T")</f>
        <v/>
      </c>
      <c r="I151" s="1" t="str">
        <f>RTD("cqg.rtd", ,"ContractData",A151, "Low",, "T")</f>
        <v/>
      </c>
      <c r="J151" s="3" t="str">
        <f>IFERROR(RTD("cqg.rtd",,"StudyData",A151, "PCB","BaseType=Index,Index=1", "Close", "W","0","all",,,,"T")/100,"")</f>
        <v/>
      </c>
      <c r="K151" s="3">
        <f>IFERROR(RTD("cqg.rtd",,"StudyData",A151, "PCB","BaseType=Index,Index=1", "Close", "M","0","all",,,,"T")/100,"")</f>
        <v>-4.8759059960465603E-2</v>
      </c>
      <c r="L151" s="3">
        <f>IFERROR(RTD("cqg.rtd",,"StudyData",A151, "PCB","BaseType=Index,Index=1", "Close", "Q","0","all",,,,"T")/100,"")</f>
        <v>0.28611729769858962</v>
      </c>
      <c r="M151" s="3">
        <f>IFERROR(RTD("cqg.rtd",,"StudyData",A151, "PCB","BaseType=Index,Index=1", "Close", "A","0","all",,,,"T")/100,"")</f>
        <v>0.30510772939581132</v>
      </c>
      <c r="N151" s="5">
        <f>RTD("cqg.rtd", ,"ContractData",A151, "T_CVol",, "T")</f>
        <v>141.28691000000001</v>
      </c>
      <c r="O151" s="4">
        <f xml:space="preserve"> IFERROR(N151/RTD("cqg.rtd",,"StudyData", $A151, "MA", "InputChoice=Vol,MAType=Sim,Period=21", "MA","D","-1","all",,,,"T"),"")</f>
        <v>3.5658659759703694E-5</v>
      </c>
      <c r="P151" s="6">
        <f>IFERROR(D151/RTD("cqg.rtd",,"StudyData","ATR("&amp;A151&amp;",MAType:=Sim,Period:=21)","Bar",, "Close", "D",,,,,,"T"),"")</f>
        <v>0</v>
      </c>
      <c r="Q151" s="7">
        <f xml:space="preserve"> RTD("cqg.rtd",,"StudyData", $A151, "MA", "InputChoice=Close,MAType=Sim,Period=21", "MA","D",,"all",,,,"T")</f>
        <v>87.531428571399999</v>
      </c>
      <c r="R151" s="1">
        <f xml:space="preserve"> RTD("cqg.rtd",,"StudyData",$A151, "StdDev", "InputChoice=Close,Period1=21", "STDDEV","D",,"all",,,,"T")</f>
        <v>2.3148758800999998</v>
      </c>
      <c r="S151" s="1">
        <f t="shared" si="2"/>
        <v>-0.39372675625296255</v>
      </c>
    </row>
    <row r="152" spans="1:19" x14ac:dyDescent="0.3">
      <c r="A152" t="s">
        <v>168</v>
      </c>
      <c r="B152" t="str">
        <f>PROPER(RTD("cqg.rtd", ,"ContractData",A152, "LongDescription",, "T"))</f>
        <v>Ebay Inc.</v>
      </c>
      <c r="C152" s="1">
        <f>RTD("cqg.rtd", ,"ContractData",A152, "LastTrade",, "T")</f>
        <v>107.9</v>
      </c>
      <c r="D152" s="1">
        <f>RTD("cqg.rtd", ,"ContractData",A152, "NetLastTrade",, "T")</f>
        <v>0</v>
      </c>
      <c r="E152" s="3" t="str">
        <f>IFERROR(RTD("cqg.rtd", ,"ContractData",A152, "PerCentNetLastTrade",, "T")/100,"")</f>
        <v/>
      </c>
      <c r="F152" s="3" t="str">
        <v/>
      </c>
      <c r="G152" s="1" t="str">
        <f>RTD("cqg.rtd", ,"ContractData",A152, "Open",, "T")</f>
        <v/>
      </c>
      <c r="H152" s="1" t="str">
        <f>RTD("cqg.rtd", ,"ContractData",A152, "High",, "T")</f>
        <v/>
      </c>
      <c r="I152" s="1" t="str">
        <f>RTD("cqg.rtd", ,"ContractData",A152, "Low",, "T")</f>
        <v/>
      </c>
      <c r="J152" s="3" t="str">
        <f>IFERROR(RTD("cqg.rtd",,"StudyData",A152, "PCB","BaseType=Index,Index=1", "Close", "W","0","all",,,,"T")/100,"")</f>
        <v/>
      </c>
      <c r="K152" s="3">
        <f>IFERROR(RTD("cqg.rtd",,"StudyData",A152, "PCB","BaseType=Index,Index=1", "Close", "M","0","all",,,,"T")/100,"")</f>
        <v>4.190807261490926E-2</v>
      </c>
      <c r="L152" s="3">
        <f>IFERROR(RTD("cqg.rtd",,"StudyData",A152, "PCB","BaseType=Index,Index=1", "Close", "Q","0","all",,,,"T")/100,"")</f>
        <v>-3.4451901565995473E-2</v>
      </c>
      <c r="M152" s="3">
        <f>IFERROR(RTD("cqg.rtd",,"StudyData",A152, "PCB","BaseType=Index,Index=1", "Close", "A","0","all",,,,"T")/100,"")</f>
        <v>0.23880597014925367</v>
      </c>
      <c r="N152" s="5">
        <f>RTD("cqg.rtd", ,"ContractData",A152, "T_CVol",, "T")</f>
        <v>1045.8499999999999</v>
      </c>
      <c r="O152" s="4">
        <f xml:space="preserve"> IFERROR(N152/RTD("cqg.rtd",,"StudyData", $A152, "MA", "InputChoice=Vol,MAType=Sim,Period=21", "MA","D","-1","all",,,,"T"),"")</f>
        <v>1.9764365070621044E-4</v>
      </c>
      <c r="P152" s="6">
        <f>IFERROR(D152/RTD("cqg.rtd",,"StudyData","ATR("&amp;A152&amp;",MAType:=Sim,Period:=21)","Bar",, "Close", "D",,,,,,"T"),"")</f>
        <v>0</v>
      </c>
      <c r="Q152" s="7">
        <f xml:space="preserve"> RTD("cqg.rtd",,"StudyData", $A152, "MA", "InputChoice=Close,MAType=Sim,Period=21", "MA","D",,"all",,,,"T")</f>
        <v>107.2495238095</v>
      </c>
      <c r="R152" s="1">
        <f xml:space="preserve"> RTD("cqg.rtd",,"StudyData",$A152, "StdDev", "InputChoice=Close,Period1=21", "STDDEV","D",,"all",,,,"T")</f>
        <v>2.5331243201000002</v>
      </c>
      <c r="S152" s="1">
        <f t="shared" si="2"/>
        <v>0.25678810366256405</v>
      </c>
    </row>
    <row r="153" spans="1:19" x14ac:dyDescent="0.3">
      <c r="A153" t="s">
        <v>169</v>
      </c>
      <c r="B153" t="str">
        <f>PROPER(RTD("cqg.rtd", ,"ContractData",A153, "LongDescription",, "T"))</f>
        <v>Echostar Corp</v>
      </c>
      <c r="C153" s="1">
        <f>RTD("cqg.rtd", ,"ContractData",A153, "LastTrade",, "T")</f>
        <v>90.11</v>
      </c>
      <c r="D153" s="1">
        <f>RTD("cqg.rtd", ,"ContractData",A153, "NetLastTrade",, "T")</f>
        <v>0</v>
      </c>
      <c r="E153" s="3" t="str">
        <f>IFERROR(RTD("cqg.rtd", ,"ContractData",A153, "PerCentNetLastTrade",, "T")/100,"")</f>
        <v/>
      </c>
      <c r="F153" s="3" t="str">
        <v/>
      </c>
      <c r="G153" s="1" t="str">
        <f>RTD("cqg.rtd", ,"ContractData",A153, "Open",, "T")</f>
        <v/>
      </c>
      <c r="H153" s="1" t="str">
        <f>RTD("cqg.rtd", ,"ContractData",A153, "High",, "T")</f>
        <v/>
      </c>
      <c r="I153" s="1" t="str">
        <f>RTD("cqg.rtd", ,"ContractData",A153, "Low",, "T")</f>
        <v/>
      </c>
      <c r="J153" s="3" t="str">
        <f>IFERROR(RTD("cqg.rtd",,"StudyData",A153, "PCB","BaseType=Index,Index=1", "Close", "W","0","all",,,,"T")/100,"")</f>
        <v/>
      </c>
      <c r="K153" s="3">
        <f>IFERROR(RTD("cqg.rtd",,"StudyData",A153, "PCB","BaseType=Index,Index=1", "Close", "M","0","all",,,,"T")/100,"")</f>
        <v>4.2457195742711729E-2</v>
      </c>
      <c r="L153" s="3">
        <f>IFERROR(RTD("cqg.rtd",,"StudyData",A153, "PCB","BaseType=Index,Index=1", "Close", "Q","0","all",,,,"T")/100,"")</f>
        <v>-0.11221674876847292</v>
      </c>
      <c r="M153" s="3">
        <f>IFERROR(RTD("cqg.rtd",,"StudyData",A153, "PCB","BaseType=Index,Index=1", "Close", "A","0","all",,,,"T")/100,"")</f>
        <v>0.90110000000000001</v>
      </c>
      <c r="N153" s="5">
        <f>RTD("cqg.rtd", ,"ContractData",A153, "T_CVol",, "T")</f>
        <v>10035.577869999999</v>
      </c>
      <c r="O153" s="4">
        <f xml:space="preserve"> IFERROR(N153/RTD("cqg.rtd",,"StudyData", $A153, "MA", "InputChoice=Vol,MAType=Sim,Period=21", "MA","D","-1","all",,,,"T"),"")</f>
        <v>3.3010470649297743E-3</v>
      </c>
      <c r="P153" s="6">
        <f>IFERROR(D153/RTD("cqg.rtd",,"StudyData","ATR("&amp;A153&amp;",MAType:=Sim,Period:=21)","Bar",, "Close", "D",,,,,,"T"),"")</f>
        <v>0</v>
      </c>
      <c r="Q153" s="7">
        <f xml:space="preserve"> RTD("cqg.rtd",,"StudyData", $A153, "MA", "InputChoice=Close,MAType=Sim,Period=21", "MA","D",,"all",,,,"T")</f>
        <v>91.26</v>
      </c>
      <c r="R153" s="1">
        <f xml:space="preserve"> RTD("cqg.rtd",,"StudyData",$A153, "StdDev", "InputChoice=Close,Period1=21", "STDDEV","D",,"all",,,,"T")</f>
        <v>2.8368510375999998</v>
      </c>
      <c r="S153" s="1">
        <f t="shared" si="2"/>
        <v>-0.40537905753871217</v>
      </c>
    </row>
    <row r="154" spans="1:19" x14ac:dyDescent="0.3">
      <c r="A154" t="s">
        <v>170</v>
      </c>
      <c r="B154" t="str">
        <f>PROPER(RTD("cqg.rtd", ,"ContractData",A154, "LongDescription",, "T"))</f>
        <v>Ecolab Inc</v>
      </c>
      <c r="C154" s="1">
        <f>RTD("cqg.rtd", ,"ContractData",A154, "LastTrade",, "T")</f>
        <v>279.49</v>
      </c>
      <c r="D154" s="1">
        <f>RTD("cqg.rtd", ,"ContractData",A154, "NetLastTrade",, "T")</f>
        <v>0</v>
      </c>
      <c r="E154" s="3" t="str">
        <f>IFERROR(RTD("cqg.rtd", ,"ContractData",A154, "PerCentNetLastTrade",, "T")/100,"")</f>
        <v/>
      </c>
      <c r="F154" s="3" t="str">
        <v/>
      </c>
      <c r="G154" s="1" t="str">
        <f>RTD("cqg.rtd", ,"ContractData",A154, "Open",, "T")</f>
        <v/>
      </c>
      <c r="H154" s="1" t="str">
        <f>RTD("cqg.rtd", ,"ContractData",A154, "High",, "T")</f>
        <v/>
      </c>
      <c r="I154" s="1" t="str">
        <f>RTD("cqg.rtd", ,"ContractData",A154, "Low",, "T")</f>
        <v/>
      </c>
      <c r="J154" s="3" t="str">
        <f>IFERROR(RTD("cqg.rtd",,"StudyData",A154, "PCB","BaseType=Index,Index=1", "Close", "W","0","all",,,,"T")/100,"")</f>
        <v/>
      </c>
      <c r="K154" s="3">
        <f>IFERROR(RTD("cqg.rtd",,"StudyData",A154, "PCB","BaseType=Index,Index=1", "Close", "M","0","all",,,,"T")/100,"")</f>
        <v>-1.3100282485875634E-2</v>
      </c>
      <c r="L154" s="3">
        <f>IFERROR(RTD("cqg.rtd",,"StudyData",A154, "PCB","BaseType=Index,Index=1", "Close", "Q","0","all",,,,"T")/100,"")</f>
        <v>3.1585370230788395E-3</v>
      </c>
      <c r="M154" s="3">
        <f>IFERROR(RTD("cqg.rtd",,"StudyData",A154, "PCB","BaseType=Index,Index=1", "Close", "A","0","all",,,,"T")/100,"")</f>
        <v>6.4642693889989444E-2</v>
      </c>
      <c r="N154" s="5">
        <f>RTD("cqg.rtd", ,"ContractData",A154, "T_CVol",, "T")</f>
        <v>177.15544</v>
      </c>
      <c r="O154" s="4">
        <f xml:space="preserve"> IFERROR(N154/RTD("cqg.rtd",,"StudyData", $A154, "MA", "InputChoice=Vol,MAType=Sim,Period=21", "MA","D","-1","all",,,,"T"),"")</f>
        <v>1.4736909602995659E-4</v>
      </c>
      <c r="P154" s="6">
        <f>IFERROR(D154/RTD("cqg.rtd",,"StudyData","ATR("&amp;A154&amp;",MAType:=Sim,Period:=21)","Bar",, "Close", "D",,,,,,"T"),"")</f>
        <v>0</v>
      </c>
      <c r="Q154" s="7">
        <f xml:space="preserve"> RTD("cqg.rtd",,"StudyData", $A154, "MA", "InputChoice=Close,MAType=Sim,Period=21", "MA","D",,"all",,,,"T")</f>
        <v>276.62142857139997</v>
      </c>
      <c r="R154" s="1">
        <f xml:space="preserve"> RTD("cqg.rtd",,"StudyData",$A154, "StdDev", "InputChoice=Close,Period1=21", "STDDEV","D",,"all",,,,"T")</f>
        <v>4.2495829327000001</v>
      </c>
      <c r="S154" s="1">
        <f t="shared" si="2"/>
        <v>0.67502422567794651</v>
      </c>
    </row>
    <row r="155" spans="1:19" x14ac:dyDescent="0.3">
      <c r="A155" t="s">
        <v>171</v>
      </c>
      <c r="B155" t="str">
        <f>PROPER(RTD("cqg.rtd", ,"ContractData",A155, "LongDescription",, "T"))</f>
        <v>Consol Edison Hldg Co</v>
      </c>
      <c r="C155" s="1">
        <f>RTD("cqg.rtd", ,"ContractData",A155, "LastTrade",, "T")</f>
        <v>103.10000000000001</v>
      </c>
      <c r="D155" s="1">
        <f>RTD("cqg.rtd", ,"ContractData",A155, "NetLastTrade",, "T")</f>
        <v>0</v>
      </c>
      <c r="E155" s="3" t="str">
        <f>IFERROR(RTD("cqg.rtd", ,"ContractData",A155, "PerCentNetLastTrade",, "T")/100,"")</f>
        <v/>
      </c>
      <c r="F155" s="3" t="str">
        <v/>
      </c>
      <c r="G155" s="1" t="str">
        <f>RTD("cqg.rtd", ,"ContractData",A155, "Open",, "T")</f>
        <v/>
      </c>
      <c r="H155" s="1" t="str">
        <f>RTD("cqg.rtd", ,"ContractData",A155, "High",, "T")</f>
        <v/>
      </c>
      <c r="I155" s="1" t="str">
        <f>RTD("cqg.rtd", ,"ContractData",A155, "Low",, "T")</f>
        <v/>
      </c>
      <c r="J155" s="3" t="str">
        <f>IFERROR(RTD("cqg.rtd",,"StudyData",A155, "PCB","BaseType=Index,Index=1", "Close", "W","0","all",,,,"T")/100,"")</f>
        <v/>
      </c>
      <c r="K155" s="3">
        <f>IFERROR(RTD("cqg.rtd",,"StudyData",A155, "PCB","BaseType=Index,Index=1", "Close", "M","0","all",,,,"T")/100,"")</f>
        <v>-3.6628667538777686E-2</v>
      </c>
      <c r="L155" s="3">
        <f>IFERROR(RTD("cqg.rtd",,"StudyData",A155, "PCB","BaseType=Index,Index=1", "Close", "Q","0","all",,,,"T")/100,"")</f>
        <v>-6.8064720238633164E-2</v>
      </c>
      <c r="M155" s="3">
        <f>IFERROR(RTD("cqg.rtd",,"StudyData",A155, "PCB","BaseType=Index,Index=1", "Close", "A","0","all",,,,"T")/100,"")</f>
        <v>3.8058799838904561E-2</v>
      </c>
      <c r="N155" s="5">
        <f>RTD("cqg.rtd", ,"ContractData",A155, "T_CVol",, "T")</f>
        <v>11.01</v>
      </c>
      <c r="O155" s="4">
        <f xml:space="preserve"> IFERROR(N155/RTD("cqg.rtd",,"StudyData", $A155, "MA", "InputChoice=Vol,MAType=Sim,Period=21", "MA","D","-1","all",,,,"T"),"")</f>
        <v>5.4683200910311453E-6</v>
      </c>
      <c r="P155" s="6">
        <f>IFERROR(D155/RTD("cqg.rtd",,"StudyData","ATR("&amp;A155&amp;",MAType:=Sim,Period:=21)","Bar",, "Close", "D",,,,,,"T"),"")</f>
        <v>0</v>
      </c>
      <c r="Q155" s="7">
        <f xml:space="preserve"> RTD("cqg.rtd",,"StudyData", $A155, "MA", "InputChoice=Close,MAType=Sim,Period=21", "MA","D",,"all",,,,"T")</f>
        <v>105.85904761899999</v>
      </c>
      <c r="R155" s="1">
        <f xml:space="preserve"> RTD("cqg.rtd",,"StudyData",$A155, "StdDev", "InputChoice=Close,Period1=21", "STDDEV","D",,"all",,,,"T")</f>
        <v>1.911137544</v>
      </c>
      <c r="S155" s="1">
        <f t="shared" si="2"/>
        <v>-1.443667740012744</v>
      </c>
    </row>
    <row r="156" spans="1:19" x14ac:dyDescent="0.3">
      <c r="A156" t="s">
        <v>172</v>
      </c>
      <c r="B156" t="str">
        <f>PROPER(RTD("cqg.rtd", ,"ContractData",A156, "LongDescription",, "T"))</f>
        <v>Equifax Inc</v>
      </c>
      <c r="C156" s="1">
        <f>RTD("cqg.rtd", ,"ContractData",A156, "LastTrade",, "T")</f>
        <v>148.11000000000001</v>
      </c>
      <c r="D156" s="1">
        <f>RTD("cqg.rtd", ,"ContractData",A156, "NetLastTrade",, "T")</f>
        <v>0</v>
      </c>
      <c r="E156" s="3" t="str">
        <f>IFERROR(RTD("cqg.rtd", ,"ContractData",A156, "PerCentNetLastTrade",, "T")/100,"")</f>
        <v/>
      </c>
      <c r="F156" s="3" t="str">
        <v/>
      </c>
      <c r="G156" s="1" t="str">
        <f>RTD("cqg.rtd", ,"ContractData",A156, "Open",, "T")</f>
        <v/>
      </c>
      <c r="H156" s="1" t="str">
        <f>RTD("cqg.rtd", ,"ContractData",A156, "High",, "T")</f>
        <v/>
      </c>
      <c r="I156" s="1" t="str">
        <f>RTD("cqg.rtd", ,"ContractData",A156, "Low",, "T")</f>
        <v/>
      </c>
      <c r="J156" s="3" t="str">
        <f>IFERROR(RTD("cqg.rtd",,"StudyData",A156, "PCB","BaseType=Index,Index=1", "Close", "W","0","all",,,,"T")/100,"")</f>
        <v/>
      </c>
      <c r="K156" s="3">
        <f>IFERROR(RTD("cqg.rtd",,"StudyData",A156, "PCB","BaseType=Index,Index=1", "Close", "M","0","all",,,,"T")/100,"")</f>
        <v>-0.21701205328822154</v>
      </c>
      <c r="L156" s="3">
        <f>IFERROR(RTD("cqg.rtd",,"StudyData",A156, "PCB","BaseType=Index,Index=1", "Close", "Q","0","all",,,,"T")/100,"")</f>
        <v>-6.6847278225806356E-2</v>
      </c>
      <c r="M156" s="3">
        <f>IFERROR(RTD("cqg.rtd",,"StudyData",A156, "PCB","BaseType=Index,Index=1", "Close", "A","0","all",,,,"T")/100,"")</f>
        <v>-0.31740252557839432</v>
      </c>
      <c r="N156" s="5">
        <f>RTD("cqg.rtd", ,"ContractData",A156, "T_CVol",, "T")</f>
        <v>148</v>
      </c>
      <c r="O156" s="4">
        <f xml:space="preserve"> IFERROR(N156/RTD("cqg.rtd",,"StudyData", $A156, "MA", "InputChoice=Vol,MAType=Sim,Period=21", "MA","D","-1","all",,,,"T"),"")</f>
        <v>9.9129938362083503E-5</v>
      </c>
      <c r="P156" s="6">
        <f>IFERROR(D156/RTD("cqg.rtd",,"StudyData","ATR("&amp;A156&amp;",MAType:=Sim,Period:=21)","Bar",, "Close", "D",,,,,,"T"),"")</f>
        <v>0</v>
      </c>
      <c r="Q156" s="7">
        <f xml:space="preserve"> RTD("cqg.rtd",,"StudyData", $A156, "MA", "InputChoice=Close,MAType=Sim,Period=21", "MA","D",,"all",,,,"T")</f>
        <v>168.57285714290001</v>
      </c>
      <c r="R156" s="1">
        <f xml:space="preserve"> RTD("cqg.rtd",,"StudyData",$A156, "StdDev", "InputChoice=Close,Period1=21", "STDDEV","D",,"all",,,,"T")</f>
        <v>13.724964096700001</v>
      </c>
      <c r="S156" s="1">
        <f t="shared" si="2"/>
        <v>-1.4909224533286782</v>
      </c>
    </row>
    <row r="157" spans="1:19" x14ac:dyDescent="0.3">
      <c r="A157" t="s">
        <v>173</v>
      </c>
      <c r="B157" t="str">
        <f>PROPER(RTD("cqg.rtd", ,"ContractData",A157, "LongDescription",, "T"))</f>
        <v>Everest Group, Ltd.</v>
      </c>
      <c r="C157" s="1">
        <f>RTD("cqg.rtd", ,"ContractData",A157, "LastTrade",, "T")</f>
        <v>370.43</v>
      </c>
      <c r="D157" s="1">
        <f>RTD("cqg.rtd", ,"ContractData",A157, "NetLastTrade",, "T")</f>
        <v>0</v>
      </c>
      <c r="E157" s="3" t="str">
        <f>IFERROR(RTD("cqg.rtd", ,"ContractData",A157, "PerCentNetLastTrade",, "T")/100,"")</f>
        <v/>
      </c>
      <c r="F157" s="3" t="str">
        <v/>
      </c>
      <c r="G157" s="1" t="str">
        <f>RTD("cqg.rtd", ,"ContractData",A157, "Open",, "T")</f>
        <v/>
      </c>
      <c r="H157" s="1" t="str">
        <f>RTD("cqg.rtd", ,"ContractData",A157, "High",, "T")</f>
        <v/>
      </c>
      <c r="I157" s="1" t="str">
        <f>RTD("cqg.rtd", ,"ContractData",A157, "Low",, "T")</f>
        <v/>
      </c>
      <c r="J157" s="3" t="str">
        <f>IFERROR(RTD("cqg.rtd",,"StudyData",A157, "PCB","BaseType=Index,Index=1", "Close", "W","0","all",,,,"T")/100,"")</f>
        <v/>
      </c>
      <c r="K157" s="3">
        <f>IFERROR(RTD("cqg.rtd",,"StudyData",A157, "PCB","BaseType=Index,Index=1", "Close", "M","0","all",,,,"T")/100,"")</f>
        <v>-1.1263846256506142E-2</v>
      </c>
      <c r="L157" s="3">
        <f>IFERROR(RTD("cqg.rtd",,"StudyData",A157, "PCB","BaseType=Index,Index=1", "Close", "Q","0","all",,,,"T")/100,"")</f>
        <v>3.6950983959913745E-2</v>
      </c>
      <c r="M157" s="3">
        <f>IFERROR(RTD("cqg.rtd",,"StudyData",A157, "PCB","BaseType=Index,Index=1", "Close", "A","0","all",,,,"T")/100,"")</f>
        <v>9.1586857227051677E-2</v>
      </c>
      <c r="N157" s="5">
        <f>RTD("cqg.rtd", ,"ContractData",A157, "T_CVol",, "T")</f>
        <v>0.17899999999999999</v>
      </c>
      <c r="O157" s="4">
        <f xml:space="preserve"> IFERROR(N157/RTD("cqg.rtd",,"StudyData", $A157, "MA", "InputChoice=Vol,MAType=Sim,Period=21", "MA","D","-1","all",,,,"T"),"")</f>
        <v>4.2611645784861988E-7</v>
      </c>
      <c r="P157" s="6">
        <f>IFERROR(D157/RTD("cqg.rtd",,"StudyData","ATR("&amp;A157&amp;",MAType:=Sim,Period:=21)","Bar",, "Close", "D",,,,,,"T"),"")</f>
        <v>0</v>
      </c>
      <c r="Q157" s="7">
        <f xml:space="preserve"> RTD("cqg.rtd",,"StudyData", $A157, "MA", "InputChoice=Close,MAType=Sim,Period=21", "MA","D",,"all",,,,"T")</f>
        <v>374.9571428571</v>
      </c>
      <c r="R157" s="1">
        <f xml:space="preserve"> RTD("cqg.rtd",,"StudyData",$A157, "StdDev", "InputChoice=Close,Period1=21", "STDDEV","D",,"all",,,,"T")</f>
        <v>4.7635502394999998</v>
      </c>
      <c r="S157" s="1">
        <f t="shared" si="2"/>
        <v>-0.95037159880467115</v>
      </c>
    </row>
    <row r="158" spans="1:19" x14ac:dyDescent="0.3">
      <c r="A158" t="s">
        <v>174</v>
      </c>
      <c r="B158" t="str">
        <f>PROPER(RTD("cqg.rtd", ,"ContractData",A158, "LongDescription",, "T"))</f>
        <v>Edison International</v>
      </c>
      <c r="C158" s="1">
        <f>RTD("cqg.rtd", ,"ContractData",A158, "LastTrade",, "T")</f>
        <v>52.65</v>
      </c>
      <c r="D158" s="1">
        <f>RTD("cqg.rtd", ,"ContractData",A158, "NetLastTrade",, "T")</f>
        <v>0</v>
      </c>
      <c r="E158" s="3" t="str">
        <f>IFERROR(RTD("cqg.rtd", ,"ContractData",A158, "PerCentNetLastTrade",, "T")/100,"")</f>
        <v/>
      </c>
      <c r="F158" s="3" t="str">
        <v/>
      </c>
      <c r="G158" s="1" t="str">
        <f>RTD("cqg.rtd", ,"ContractData",A158, "Open",, "T")</f>
        <v/>
      </c>
      <c r="H158" s="1" t="str">
        <f>RTD("cqg.rtd", ,"ContractData",A158, "High",, "T")</f>
        <v/>
      </c>
      <c r="I158" s="1" t="str">
        <f>RTD("cqg.rtd", ,"ContractData",A158, "Low",, "T")</f>
        <v/>
      </c>
      <c r="J158" s="3" t="str">
        <f>IFERROR(RTD("cqg.rtd",,"StudyData",A158, "PCB","BaseType=Index,Index=1", "Close", "W","0","all",,,,"T")/100,"")</f>
        <v/>
      </c>
      <c r="K158" s="3">
        <f>IFERROR(RTD("cqg.rtd",,"StudyData",A158, "PCB","BaseType=Index,Index=1", "Close", "M","0","all",,,,"T")/100,"")</f>
        <v>-2.4638755094479534E-2</v>
      </c>
      <c r="L158" s="3">
        <f>IFERROR(RTD("cqg.rtd",,"StudyData",A158, "PCB","BaseType=Index,Index=1", "Close", "Q","0","all",,,,"T")/100,"")</f>
        <v>-0.29281396910678309</v>
      </c>
      <c r="M158" s="3">
        <f>IFERROR(RTD("cqg.rtd",,"StudyData",A158, "PCB","BaseType=Index,Index=1", "Close", "A","0","all",,,,"T")/100,"")</f>
        <v>-0.12279240253248924</v>
      </c>
      <c r="N158" s="5">
        <f>RTD("cqg.rtd", ,"ContractData",A158, "T_CVol",, "T")</f>
        <v>8247.0718859999997</v>
      </c>
      <c r="O158" s="4">
        <f xml:space="preserve"> IFERROR(N158/RTD("cqg.rtd",,"StudyData", $A158, "MA", "InputChoice=Vol,MAType=Sim,Period=21", "MA","D","-1","all",,,,"T"),"")</f>
        <v>1.1290827510388745E-3</v>
      </c>
      <c r="P158" s="6">
        <f>IFERROR(D158/RTD("cqg.rtd",,"StudyData","ATR("&amp;A158&amp;",MAType:=Sim,Period:=21)","Bar",, "Close", "D",,,,,,"T"),"")</f>
        <v>0</v>
      </c>
      <c r="Q158" s="7">
        <f xml:space="preserve"> RTD("cqg.rtd",,"StudyData", $A158, "MA", "InputChoice=Close,MAType=Sim,Period=21", "MA","D",,"all",,,,"T")</f>
        <v>56.113809523800001</v>
      </c>
      <c r="R158" s="1">
        <f xml:space="preserve"> RTD("cqg.rtd",,"StudyData",$A158, "StdDev", "InputChoice=Close,Period1=21", "STDDEV","D",,"all",,,,"T")</f>
        <v>3.6144926221999998</v>
      </c>
      <c r="S158" s="1">
        <f t="shared" si="2"/>
        <v>-0.95831141071515513</v>
      </c>
    </row>
    <row r="159" spans="1:19" x14ac:dyDescent="0.3">
      <c r="A159" t="s">
        <v>175</v>
      </c>
      <c r="B159" t="str">
        <f>PROPER(RTD("cqg.rtd", ,"ContractData",A159, "LongDescription",, "T"))</f>
        <v>Estee Lauder Companies</v>
      </c>
      <c r="C159" s="1">
        <f>RTD("cqg.rtd", ,"ContractData",A159, "LastTrade",, "T")</f>
        <v>94.47</v>
      </c>
      <c r="D159" s="1">
        <f>RTD("cqg.rtd", ,"ContractData",A159, "NetLastTrade",, "T")</f>
        <v>0</v>
      </c>
      <c r="E159" s="3" t="str">
        <f>IFERROR(RTD("cqg.rtd", ,"ContractData",A159, "PerCentNetLastTrade",, "T")/100,"")</f>
        <v/>
      </c>
      <c r="F159" s="3" t="str">
        <v/>
      </c>
      <c r="G159" s="1" t="str">
        <f>RTD("cqg.rtd", ,"ContractData",A159, "Open",, "T")</f>
        <v/>
      </c>
      <c r="H159" s="1" t="str">
        <f>RTD("cqg.rtd", ,"ContractData",A159, "High",, "T")</f>
        <v/>
      </c>
      <c r="I159" s="1" t="str">
        <f>RTD("cqg.rtd", ,"ContractData",A159, "Low",, "T")</f>
        <v/>
      </c>
      <c r="J159" s="3" t="str">
        <f>IFERROR(RTD("cqg.rtd",,"StudyData",A159, "PCB","BaseType=Index,Index=1", "Close", "W","0","all",,,,"T")/100,"")</f>
        <v/>
      </c>
      <c r="K159" s="3">
        <f>IFERROR(RTD("cqg.rtd",,"StudyData",A159, "PCB","BaseType=Index,Index=1", "Close", "M","0","all",,,,"T")/100,"")</f>
        <v>-7.6539589442815234E-2</v>
      </c>
      <c r="L159" s="3">
        <f>IFERROR(RTD("cqg.rtd",,"StudyData",A159, "PCB","BaseType=Index,Index=1", "Close", "Q","0","all",,,,"T")/100,"")</f>
        <v>0.1965801139962001</v>
      </c>
      <c r="M159" s="3">
        <f>IFERROR(RTD("cqg.rtd",,"StudyData",A159, "PCB","BaseType=Index,Index=1", "Close", "A","0","all",,,,"T")/100,"")</f>
        <v>-9.788006111535523E-2</v>
      </c>
      <c r="N159" s="5">
        <f>RTD("cqg.rtd", ,"ContractData",A159, "T_CVol",, "T")</f>
        <v>2542.9900510000002</v>
      </c>
      <c r="O159" s="4">
        <f xml:space="preserve"> IFERROR(N159/RTD("cqg.rtd",,"StudyData", $A159, "MA", "InputChoice=Vol,MAType=Sim,Period=21", "MA","D","-1","all",,,,"T"),"")</f>
        <v>8.1539458389094665E-4</v>
      </c>
      <c r="P159" s="6">
        <f>IFERROR(D159/RTD("cqg.rtd",,"StudyData","ATR("&amp;A159&amp;",MAType:=Sim,Period:=21)","Bar",, "Close", "D",,,,,,"T"),"")</f>
        <v>0</v>
      </c>
      <c r="Q159" s="7">
        <f xml:space="preserve"> RTD("cqg.rtd",,"StudyData", $A159, "MA", "InputChoice=Close,MAType=Sim,Period=21", "MA","D",,"all",,,,"T")</f>
        <v>98.225714285699993</v>
      </c>
      <c r="R159" s="1">
        <f xml:space="preserve"> RTD("cqg.rtd",,"StudyData",$A159, "StdDev", "InputChoice=Close,Period1=21", "STDDEV","D",,"all",,,,"T")</f>
        <v>3.1446168233999998</v>
      </c>
      <c r="S159" s="1">
        <f t="shared" si="2"/>
        <v>-1.1943312958681143</v>
      </c>
    </row>
    <row r="160" spans="1:19" x14ac:dyDescent="0.3">
      <c r="A160" t="s">
        <v>176</v>
      </c>
      <c r="B160" t="str">
        <f>PROPER(RTD("cqg.rtd", ,"ContractData",A160, "LongDescription",, "T"))</f>
        <v>Elevance Health, Inc.</v>
      </c>
      <c r="C160" s="1">
        <f>RTD("cqg.rtd", ,"ContractData",A160, "LastTrade",, "T")</f>
        <v>396.09000000000003</v>
      </c>
      <c r="D160" s="1">
        <f>RTD("cqg.rtd", ,"ContractData",A160, "NetLastTrade",, "T")</f>
        <v>0</v>
      </c>
      <c r="E160" s="3" t="str">
        <f>IFERROR(RTD("cqg.rtd", ,"ContractData",A160, "PerCentNetLastTrade",, "T")/100,"")</f>
        <v/>
      </c>
      <c r="F160" s="3" t="str">
        <v/>
      </c>
      <c r="G160" s="1" t="str">
        <f>RTD("cqg.rtd", ,"ContractData",A160, "Open",, "T")</f>
        <v/>
      </c>
      <c r="H160" s="1" t="str">
        <f>RTD("cqg.rtd", ,"ContractData",A160, "High",, "T")</f>
        <v/>
      </c>
      <c r="I160" s="1" t="str">
        <f>RTD("cqg.rtd", ,"ContractData",A160, "Low",, "T")</f>
        <v/>
      </c>
      <c r="J160" s="3" t="str">
        <f>IFERROR(RTD("cqg.rtd",,"StudyData",A160, "PCB","BaseType=Index,Index=1", "Close", "W","0","all",,,,"T")/100,"")</f>
        <v/>
      </c>
      <c r="K160" s="3">
        <f>IFERROR(RTD("cqg.rtd",,"StudyData",A160, "PCB","BaseType=Index,Index=1", "Close", "M","0","all",,,,"T")/100,"")</f>
        <v>9.043664339939906E-3</v>
      </c>
      <c r="L160" s="3">
        <f>IFERROR(RTD("cqg.rtd",,"StudyData",A160, "PCB","BaseType=Index,Index=1", "Close", "Q","0","all",,,,"T")/100,"")</f>
        <v>2.4202932278333752E-2</v>
      </c>
      <c r="M160" s="3">
        <f>IFERROR(RTD("cqg.rtd",,"StudyData",A160, "PCB","BaseType=Index,Index=1", "Close", "A","0","all",,,,"T")/100,"")</f>
        <v>0.12991014120667529</v>
      </c>
      <c r="N160" s="5">
        <f>RTD("cqg.rtd", ,"ContractData",A160, "T_CVol",, "T")</f>
        <v>211.25700000000001</v>
      </c>
      <c r="O160" s="4">
        <f xml:space="preserve"> IFERROR(N160/RTD("cqg.rtd",,"StudyData", $A160, "MA", "InputChoice=Vol,MAType=Sim,Period=21", "MA","D","-1","all",,,,"T"),"")</f>
        <v>1.7793405069937144E-4</v>
      </c>
      <c r="P160" s="6">
        <f>IFERROR(D160/RTD("cqg.rtd",,"StudyData","ATR("&amp;A160&amp;",MAType:=Sim,Period:=21)","Bar",, "Close", "D",,,,,,"T"),"")</f>
        <v>0</v>
      </c>
      <c r="Q160" s="7">
        <f xml:space="preserve"> RTD("cqg.rtd",,"StudyData", $A160, "MA", "InputChoice=Close,MAType=Sim,Period=21", "MA","D",,"all",,,,"T")</f>
        <v>406.31</v>
      </c>
      <c r="R160" s="1">
        <f xml:space="preserve"> RTD("cqg.rtd",,"StudyData",$A160, "StdDev", "InputChoice=Close,Period1=21", "STDDEV","D",,"all",,,,"T")</f>
        <v>9.0250809255999993</v>
      </c>
      <c r="S160" s="1">
        <f t="shared" si="2"/>
        <v>-1.1323998182676165</v>
      </c>
    </row>
    <row r="161" spans="1:19" x14ac:dyDescent="0.3">
      <c r="A161" t="s">
        <v>177</v>
      </c>
      <c r="B161" t="str">
        <f>PROPER(RTD("cqg.rtd", ,"ContractData",A161, "LongDescription",, "T"))</f>
        <v>Emcor Group</v>
      </c>
      <c r="C161" s="1">
        <f>RTD("cqg.rtd", ,"ContractData",A161, "LastTrade",, "T")</f>
        <v>762.21</v>
      </c>
      <c r="D161" s="1">
        <f>RTD("cqg.rtd", ,"ContractData",A161, "NetLastTrade",, "T")</f>
        <v>0</v>
      </c>
      <c r="E161" s="3" t="str">
        <f>IFERROR(RTD("cqg.rtd", ,"ContractData",A161, "PerCentNetLastTrade",, "T")/100,"")</f>
        <v/>
      </c>
      <c r="F161" s="3" t="str">
        <v/>
      </c>
      <c r="G161" s="1" t="str">
        <f>RTD("cqg.rtd", ,"ContractData",A161, "Open",, "T")</f>
        <v/>
      </c>
      <c r="H161" s="1" t="str">
        <f>RTD("cqg.rtd", ,"ContractData",A161, "High",, "T")</f>
        <v/>
      </c>
      <c r="I161" s="1" t="str">
        <f>RTD("cqg.rtd", ,"ContractData",A161, "Low",, "T")</f>
        <v/>
      </c>
      <c r="J161" s="3" t="str">
        <f>IFERROR(RTD("cqg.rtd",,"StudyData",A161, "PCB","BaseType=Index,Index=1", "Close", "W","0","all",,,,"T")/100,"")</f>
        <v/>
      </c>
      <c r="K161" s="3">
        <f>IFERROR(RTD("cqg.rtd",,"StudyData",A161, "PCB","BaseType=Index,Index=1", "Close", "M","0","all",,,,"T")/100,"")</f>
        <v>3.7669834181937097E-2</v>
      </c>
      <c r="L161" s="3">
        <f>IFERROR(RTD("cqg.rtd",,"StudyData",A161, "PCB","BaseType=Index,Index=1", "Close", "Q","0","all",,,,"T")/100,"")</f>
        <v>-8.1541909673687712E-2</v>
      </c>
      <c r="M161" s="3">
        <f>IFERROR(RTD("cqg.rtd",,"StudyData",A161, "PCB","BaseType=Index,Index=1", "Close", "A","0","all",,,,"T")/100,"")</f>
        <v>0.24586868042955928</v>
      </c>
      <c r="N161" s="5">
        <f>RTD("cqg.rtd", ,"ContractData",A161, "T_CVol",, "T")</f>
        <v>449.463933</v>
      </c>
      <c r="O161" s="4">
        <f xml:space="preserve"> IFERROR(N161/RTD("cqg.rtd",,"StudyData", $A161, "MA", "InputChoice=Vol,MAType=Sim,Period=21", "MA","D","-1","all",,,,"T"),"")</f>
        <v>1.2362981843326091E-3</v>
      </c>
      <c r="P161" s="6">
        <f>IFERROR(D161/RTD("cqg.rtd",,"StudyData","ATR("&amp;A161&amp;",MAType:=Sim,Period:=21)","Bar",, "Close", "D",,,,,,"T"),"")</f>
        <v>0</v>
      </c>
      <c r="Q161" s="7">
        <f xml:space="preserve"> RTD("cqg.rtd",,"StudyData", $A161, "MA", "InputChoice=Close,MAType=Sim,Period=21", "MA","D",,"all",,,,"T")</f>
        <v>749.64571428570002</v>
      </c>
      <c r="R161" s="1">
        <f xml:space="preserve"> RTD("cqg.rtd",,"StudyData",$A161, "StdDev", "InputChoice=Close,Period1=21", "STDDEV","D",,"all",,,,"T")</f>
        <v>12.995472681100001</v>
      </c>
      <c r="S161" s="1">
        <f t="shared" si="2"/>
        <v>0.96682021674924634</v>
      </c>
    </row>
    <row r="162" spans="1:19" x14ac:dyDescent="0.3">
      <c r="A162" t="s">
        <v>178</v>
      </c>
      <c r="B162" t="str">
        <f>PROPER(RTD("cqg.rtd", ,"ContractData",A162, "LongDescription",, "T"))</f>
        <v>Emerson Electric Co</v>
      </c>
      <c r="C162" s="1">
        <f>RTD("cqg.rtd", ,"ContractData",A162, "LastTrade",, "T")</f>
        <v>158.22999999999999</v>
      </c>
      <c r="D162" s="1">
        <f>RTD("cqg.rtd", ,"ContractData",A162, "NetLastTrade",, "T")</f>
        <v>0</v>
      </c>
      <c r="E162" s="3" t="str">
        <f>IFERROR(RTD("cqg.rtd", ,"ContractData",A162, "PerCentNetLastTrade",, "T")/100,"")</f>
        <v/>
      </c>
      <c r="F162" s="3" t="str">
        <v/>
      </c>
      <c r="G162" s="1" t="str">
        <f>RTD("cqg.rtd", ,"ContractData",A162, "Open",, "T")</f>
        <v/>
      </c>
      <c r="H162" s="1" t="str">
        <f>RTD("cqg.rtd", ,"ContractData",A162, "High",, "T")</f>
        <v/>
      </c>
      <c r="I162" s="1" t="str">
        <f>RTD("cqg.rtd", ,"ContractData",A162, "Low",, "T")</f>
        <v/>
      </c>
      <c r="J162" s="3" t="str">
        <f>IFERROR(RTD("cqg.rtd",,"StudyData",A162, "PCB","BaseType=Index,Index=1", "Close", "W","0","all",,,,"T")/100,"")</f>
        <v/>
      </c>
      <c r="K162" s="3">
        <f>IFERROR(RTD("cqg.rtd",,"StudyData",A162, "PCB","BaseType=Index,Index=1", "Close", "M","0","all",,,,"T")/100,"")</f>
        <v>3.7982156914195694E-2</v>
      </c>
      <c r="L162" s="3">
        <f>IFERROR(RTD("cqg.rtd",,"StudyData",A162, "PCB","BaseType=Index,Index=1", "Close", "Q","0","all",,,,"T")/100,"")</f>
        <v>0.10534404470834778</v>
      </c>
      <c r="M162" s="3">
        <f>IFERROR(RTD("cqg.rtd",,"StudyData",A162, "PCB","BaseType=Index,Index=1", "Close", "A","0","all",,,,"T")/100,"")</f>
        <v>0.19220916214587094</v>
      </c>
      <c r="N162" s="5">
        <f>RTD("cqg.rtd", ,"ContractData",A162, "T_CVol",, "T")</f>
        <v>88.116660999999993</v>
      </c>
      <c r="O162" s="4">
        <f xml:space="preserve"> IFERROR(N162/RTD("cqg.rtd",,"StudyData", $A162, "MA", "InputChoice=Vol,MAType=Sim,Period=21", "MA","D","-1","all",,,,"T"),"")</f>
        <v>3.978568886722614E-5</v>
      </c>
      <c r="P162" s="6">
        <f>IFERROR(D162/RTD("cqg.rtd",,"StudyData","ATR("&amp;A162&amp;",MAType:=Sim,Period:=21)","Bar",, "Close", "D",,,,,,"T"),"")</f>
        <v>0</v>
      </c>
      <c r="Q162" s="7">
        <f xml:space="preserve"> RTD("cqg.rtd",,"StudyData", $A162, "MA", "InputChoice=Close,MAType=Sim,Period=21", "MA","D",,"all",,,,"T")</f>
        <v>151.5171428571</v>
      </c>
      <c r="R162" s="1">
        <f xml:space="preserve"> RTD("cqg.rtd",,"StudyData",$A162, "StdDev", "InputChoice=Close,Period1=21", "STDDEV","D",,"all",,,,"T")</f>
        <v>3.5327584565999999</v>
      </c>
      <c r="S162" s="1">
        <f t="shared" si="2"/>
        <v>1.900174389324252</v>
      </c>
    </row>
    <row r="163" spans="1:19" x14ac:dyDescent="0.3">
      <c r="A163" t="s">
        <v>179</v>
      </c>
      <c r="B163" t="str">
        <f>PROPER(RTD("cqg.rtd", ,"ContractData",A163, "LongDescription",, "T"))</f>
        <v>Eog Resources</v>
      </c>
      <c r="C163" s="1">
        <f>RTD("cqg.rtd", ,"ContractData",A163, "LastTrade",, "T")</f>
        <v>140.35</v>
      </c>
      <c r="D163" s="1">
        <f>RTD("cqg.rtd", ,"ContractData",A163, "NetLastTrade",, "T")</f>
        <v>0</v>
      </c>
      <c r="E163" s="3" t="str">
        <f>IFERROR(RTD("cqg.rtd", ,"ContractData",A163, "PerCentNetLastTrade",, "T")/100,"")</f>
        <v/>
      </c>
      <c r="F163" s="3" t="str">
        <v/>
      </c>
      <c r="G163" s="1" t="str">
        <f>RTD("cqg.rtd", ,"ContractData",A163, "Open",, "T")</f>
        <v/>
      </c>
      <c r="H163" s="1" t="str">
        <f>RTD("cqg.rtd", ,"ContractData",A163, "High",, "T")</f>
        <v/>
      </c>
      <c r="I163" s="1" t="str">
        <f>RTD("cqg.rtd", ,"ContractData",A163, "Low",, "T")</f>
        <v/>
      </c>
      <c r="J163" s="3" t="str">
        <f>IFERROR(RTD("cqg.rtd",,"StudyData",A163, "PCB","BaseType=Index,Index=1", "Close", "W","0","all",,,,"T")/100,"")</f>
        <v/>
      </c>
      <c r="K163" s="3">
        <f>IFERROR(RTD("cqg.rtd",,"StudyData",A163, "PCB","BaseType=Index,Index=1", "Close", "M","0","all",,,,"T")/100,"")</f>
        <v>-3.1801876379691042E-2</v>
      </c>
      <c r="L163" s="3">
        <f>IFERROR(RTD("cqg.rtd",,"StudyData",A163, "PCB","BaseType=Index,Index=1", "Close", "Q","0","all",,,,"T")/100,"")</f>
        <v>8.1862329453480348E-2</v>
      </c>
      <c r="M163" s="3">
        <f>IFERROR(RTD("cqg.rtd",,"StudyData",A163, "PCB","BaseType=Index,Index=1", "Close", "A","0","all",,,,"T")/100,"")</f>
        <v>0.33653937720217109</v>
      </c>
      <c r="N163" s="5">
        <f>RTD("cqg.rtd", ,"ContractData",A163, "T_CVol",, "T")</f>
        <v>1274.5743769999999</v>
      </c>
      <c r="O163" s="4">
        <f xml:space="preserve"> IFERROR(N163/RTD("cqg.rtd",,"StudyData", $A163, "MA", "InputChoice=Vol,MAType=Sim,Period=21", "MA","D","-1","all",,,,"T"),"")</f>
        <v>3.775382592234041E-4</v>
      </c>
      <c r="P163" s="6">
        <f>IFERROR(D163/RTD("cqg.rtd",,"StudyData","ATR("&amp;A163&amp;",MAType:=Sim,Period:=21)","Bar",, "Close", "D",,,,,,"T"),"")</f>
        <v>0</v>
      </c>
      <c r="Q163" s="7">
        <f xml:space="preserve"> RTD("cqg.rtd",,"StudyData", $A163, "MA", "InputChoice=Close,MAType=Sim,Period=21", "MA","D",,"all",,,,"T")</f>
        <v>145.10333333329999</v>
      </c>
      <c r="R163" s="1">
        <f xml:space="preserve"> RTD("cqg.rtd",,"StudyData",$A163, "StdDev", "InputChoice=Close,Period1=21", "STDDEV","D",,"all",,,,"T")</f>
        <v>3.358255405</v>
      </c>
      <c r="S163" s="1">
        <f t="shared" si="2"/>
        <v>-1.4154174593817088</v>
      </c>
    </row>
    <row r="164" spans="1:19" x14ac:dyDescent="0.3">
      <c r="A164" t="s">
        <v>180</v>
      </c>
      <c r="B164" t="str">
        <f>PROPER(RTD("cqg.rtd", ,"ContractData",A164, "LongDescription",, "T"))</f>
        <v>Equinix, Inc.</v>
      </c>
      <c r="C164" s="1">
        <f>RTD("cqg.rtd", ,"ContractData",A164, "LastTrade",, "T")</f>
        <v>1008.08</v>
      </c>
      <c r="D164" s="1">
        <f>RTD("cqg.rtd", ,"ContractData",A164, "NetLastTrade",, "T")</f>
        <v>0</v>
      </c>
      <c r="E164" s="3" t="str">
        <f>IFERROR(RTD("cqg.rtd", ,"ContractData",A164, "PerCentNetLastTrade",, "T")/100,"")</f>
        <v/>
      </c>
      <c r="F164" s="3" t="str">
        <v/>
      </c>
      <c r="G164" s="1" t="str">
        <f>RTD("cqg.rtd", ,"ContractData",A164, "Open",, "T")</f>
        <v/>
      </c>
      <c r="H164" s="1" t="str">
        <f>RTD("cqg.rtd", ,"ContractData",A164, "High",, "T")</f>
        <v/>
      </c>
      <c r="I164" s="1" t="str">
        <f>RTD("cqg.rtd", ,"ContractData",A164, "Low",, "T")</f>
        <v/>
      </c>
      <c r="J164" s="3" t="str">
        <f>IFERROR(RTD("cqg.rtd",,"StudyData",A164, "PCB","BaseType=Index,Index=1", "Close", "W","0","all",,,,"T")/100,"")</f>
        <v/>
      </c>
      <c r="K164" s="3">
        <f>IFERROR(RTD("cqg.rtd",,"StudyData",A164, "PCB","BaseType=Index,Index=1", "Close", "M","0","all",,,,"T")/100,"")</f>
        <v>-3.6915316416997843E-2</v>
      </c>
      <c r="L164" s="3">
        <f>IFERROR(RTD("cqg.rtd",,"StudyData",A164, "PCB","BaseType=Index,Index=1", "Close", "Q","0","all",,,,"T")/100,"")</f>
        <v>-3.2914744001765223E-2</v>
      </c>
      <c r="M164" s="3">
        <f>IFERROR(RTD("cqg.rtd",,"StudyData",A164, "PCB","BaseType=Index,Index=1", "Close", "A","0","all",,,,"T")/100,"")</f>
        <v>0.3157564999477917</v>
      </c>
      <c r="N164" s="5">
        <f>RTD("cqg.rtd", ,"ContractData",A164, "T_CVol",, "T")</f>
        <v>81.068185</v>
      </c>
      <c r="O164" s="4">
        <f xml:space="preserve"> IFERROR(N164/RTD("cqg.rtd",,"StudyData", $A164, "MA", "InputChoice=Vol,MAType=Sim,Period=21", "MA","D","-1","all",,,,"T"),"")</f>
        <v>1.5240594923325037E-4</v>
      </c>
      <c r="P164" s="6">
        <f>IFERROR(D164/RTD("cqg.rtd",,"StudyData","ATR("&amp;A164&amp;",MAType:=Sim,Period:=21)","Bar",, "Close", "D",,,,,,"T"),"")</f>
        <v>0</v>
      </c>
      <c r="Q164" s="7">
        <f xml:space="preserve"> RTD("cqg.rtd",,"StudyData", $A164, "MA", "InputChoice=Close,MAType=Sim,Period=21", "MA","D",,"all",,,,"T")</f>
        <v>1030.2290476190001</v>
      </c>
      <c r="R164" s="1">
        <f xml:space="preserve"> RTD("cqg.rtd",,"StudyData",$A164, "StdDev", "InputChoice=Close,Period1=21", "STDDEV","D",,"all",,,,"T")</f>
        <v>16.3121730487</v>
      </c>
      <c r="S164" s="1">
        <f t="shared" si="2"/>
        <v>-1.3578232374603956</v>
      </c>
    </row>
    <row r="165" spans="1:19" x14ac:dyDescent="0.3">
      <c r="A165" t="s">
        <v>181</v>
      </c>
      <c r="B165" t="str">
        <f>PROPER(RTD("cqg.rtd", ,"ContractData",A165, "LongDescription",, "T"))</f>
        <v>Eqt Corp</v>
      </c>
      <c r="C165" s="1">
        <f>RTD("cqg.rtd", ,"ContractData",A165, "LastTrade",, "T")</f>
        <v>50.81</v>
      </c>
      <c r="D165" s="1">
        <f>RTD("cqg.rtd", ,"ContractData",A165, "NetLastTrade",, "T")</f>
        <v>0</v>
      </c>
      <c r="E165" s="3" t="str">
        <f>IFERROR(RTD("cqg.rtd", ,"ContractData",A165, "PerCentNetLastTrade",, "T")/100,"")</f>
        <v/>
      </c>
      <c r="F165" s="3" t="str">
        <v/>
      </c>
      <c r="G165" s="1" t="str">
        <f>RTD("cqg.rtd", ,"ContractData",A165, "Open",, "T")</f>
        <v/>
      </c>
      <c r="H165" s="1" t="str">
        <f>RTD("cqg.rtd", ,"ContractData",A165, "High",, "T")</f>
        <v/>
      </c>
      <c r="I165" s="1" t="str">
        <f>RTD("cqg.rtd", ,"ContractData",A165, "Low",, "T")</f>
        <v/>
      </c>
      <c r="J165" s="3" t="str">
        <f>IFERROR(RTD("cqg.rtd",,"StudyData",A165, "PCB","BaseType=Index,Index=1", "Close", "W","0","all",,,,"T")/100,"")</f>
        <v/>
      </c>
      <c r="K165" s="3">
        <f>IFERROR(RTD("cqg.rtd",,"StudyData",A165, "PCB","BaseType=Index,Index=1", "Close", "M","0","all",,,,"T")/100,"")</f>
        <v>-6.2200073827980755E-2</v>
      </c>
      <c r="L165" s="3">
        <f>IFERROR(RTD("cqg.rtd",,"StudyData",A165, "PCB","BaseType=Index,Index=1", "Close", "Q","0","all",,,,"T")/100,"")</f>
        <v>-4.4385931916494252E-2</v>
      </c>
      <c r="M165" s="3">
        <f>IFERROR(RTD("cqg.rtd",,"StudyData",A165, "PCB","BaseType=Index,Index=1", "Close", "A","0","all",,,,"T")/100,"")</f>
        <v>-5.2052238805970132E-2</v>
      </c>
      <c r="N165" s="5">
        <f>RTD("cqg.rtd", ,"ContractData",A165, "T_CVol",, "T")</f>
        <v>5005.3338139999996</v>
      </c>
      <c r="O165" s="4">
        <f xml:space="preserve"> IFERROR(N165/RTD("cqg.rtd",,"StudyData", $A165, "MA", "InputChoice=Vol,MAType=Sim,Period=21", "MA","D","-1","all",,,,"T"),"")</f>
        <v>6.6751203229411518E-4</v>
      </c>
      <c r="P165" s="6">
        <f>IFERROR(D165/RTD("cqg.rtd",,"StudyData","ATR("&amp;A165&amp;",MAType:=Sim,Period:=21)","Bar",, "Close", "D",,,,,,"T"),"")</f>
        <v>0</v>
      </c>
      <c r="Q165" s="7">
        <f xml:space="preserve"> RTD("cqg.rtd",,"StudyData", $A165, "MA", "InputChoice=Close,MAType=Sim,Period=21", "MA","D",,"all",,,,"T")</f>
        <v>52.9633333333</v>
      </c>
      <c r="R165" s="1">
        <f xml:space="preserve"> RTD("cqg.rtd",,"StudyData",$A165, "StdDev", "InputChoice=Close,Period1=21", "STDDEV","D",,"all",,,,"T")</f>
        <v>2.0954970619000002</v>
      </c>
      <c r="S165" s="1">
        <f t="shared" si="2"/>
        <v>-1.0276002636565649</v>
      </c>
    </row>
    <row r="166" spans="1:19" x14ac:dyDescent="0.3">
      <c r="A166" t="s">
        <v>182</v>
      </c>
      <c r="B166" t="str">
        <f>PROPER(RTD("cqg.rtd", ,"ContractData",A166, "LongDescription",, "T"))</f>
        <v>Erie Indemnity Co</v>
      </c>
      <c r="C166" s="1">
        <f>RTD("cqg.rtd", ,"ContractData",A166, "LastTrade",, "T")</f>
        <v>222.86</v>
      </c>
      <c r="D166" s="1">
        <f>RTD("cqg.rtd", ,"ContractData",A166, "NetLastTrade",, "T")</f>
        <v>0</v>
      </c>
      <c r="E166" s="3" t="str">
        <f>IFERROR(RTD("cqg.rtd", ,"ContractData",A166, "PerCentNetLastTrade",, "T")/100,"")</f>
        <v/>
      </c>
      <c r="F166" s="3" t="str">
        <v/>
      </c>
      <c r="G166" s="1" t="str">
        <f>RTD("cqg.rtd", ,"ContractData",A166, "Open",, "T")</f>
        <v/>
      </c>
      <c r="H166" s="1" t="str">
        <f>RTD("cqg.rtd", ,"ContractData",A166, "High",, "T")</f>
        <v/>
      </c>
      <c r="I166" s="1" t="str">
        <f>RTD("cqg.rtd", ,"ContractData",A166, "Low",, "T")</f>
        <v/>
      </c>
      <c r="J166" s="3" t="str">
        <f>IFERROR(RTD("cqg.rtd",,"StudyData",A166, "PCB","BaseType=Index,Index=1", "Close", "W","0","all",,,,"T")/100,"")</f>
        <v/>
      </c>
      <c r="K166" s="3">
        <f>IFERROR(RTD("cqg.rtd",,"StudyData",A166, "PCB","BaseType=Index,Index=1", "Close", "M","0","all",,,,"T")/100,"")</f>
        <v>-0.12795429644701828</v>
      </c>
      <c r="L166" s="3">
        <f>IFERROR(RTD("cqg.rtd",,"StudyData",A166, "PCB","BaseType=Index,Index=1", "Close", "Q","0","all",,,,"T")/100,"")</f>
        <v>-7.0448383733055217E-2</v>
      </c>
      <c r="M166" s="3">
        <f>IFERROR(RTD("cqg.rtd",,"StudyData",A166, "PCB","BaseType=Index,Index=1", "Close", "A","0","all",,,,"T")/100,"")</f>
        <v>-0.22253619396476546</v>
      </c>
      <c r="N166" s="5">
        <f>RTD("cqg.rtd", ,"ContractData",A166, "T_CVol",, "T")</f>
        <v>19.343311</v>
      </c>
      <c r="O166" s="4">
        <f xml:space="preserve"> IFERROR(N166/RTD("cqg.rtd",,"StudyData", $A166, "MA", "InputChoice=Vol,MAType=Sim,Period=21", "MA","D","-1","all",,,,"T"),"")</f>
        <v>6.4571445542757096E-5</v>
      </c>
      <c r="P166" s="6">
        <f>IFERROR(D166/RTD("cqg.rtd",,"StudyData","ATR("&amp;A166&amp;",MAType:=Sim,Period:=21)","Bar",, "Close", "D",,,,,,"T"),"")</f>
        <v>0</v>
      </c>
      <c r="Q166" s="7">
        <f xml:space="preserve"> RTD("cqg.rtd",,"StudyData", $A166, "MA", "InputChoice=Close,MAType=Sim,Period=21", "MA","D",,"all",,,,"T")</f>
        <v>243.26333333330001</v>
      </c>
      <c r="R166" s="1">
        <f xml:space="preserve"> RTD("cqg.rtd",,"StudyData",$A166, "StdDev", "InputChoice=Close,Period1=21", "STDDEV","D",,"all",,,,"T")</f>
        <v>12.3873223723</v>
      </c>
      <c r="S166" s="1">
        <f t="shared" si="2"/>
        <v>-1.6471140994057811</v>
      </c>
    </row>
    <row r="167" spans="1:19" x14ac:dyDescent="0.3">
      <c r="A167" t="s">
        <v>183</v>
      </c>
      <c r="B167" t="str">
        <f>PROPER(RTD("cqg.rtd", ,"ContractData",A167, "LongDescription",, "T"))</f>
        <v>Eversource Energy</v>
      </c>
      <c r="C167" s="1">
        <f>RTD("cqg.rtd", ,"ContractData",A167, "LastTrade",, "T")</f>
        <v>63.67</v>
      </c>
      <c r="D167" s="1">
        <f>RTD("cqg.rtd", ,"ContractData",A167, "NetLastTrade",, "T")</f>
        <v>0</v>
      </c>
      <c r="E167" s="3" t="str">
        <f>IFERROR(RTD("cqg.rtd", ,"ContractData",A167, "PerCentNetLastTrade",, "T")/100,"")</f>
        <v/>
      </c>
      <c r="F167" s="3" t="str">
        <v/>
      </c>
      <c r="G167" s="1" t="str">
        <f>RTD("cqg.rtd", ,"ContractData",A167, "Open",, "T")</f>
        <v/>
      </c>
      <c r="H167" s="1" t="str">
        <f>RTD("cqg.rtd", ,"ContractData",A167, "High",, "T")</f>
        <v/>
      </c>
      <c r="I167" s="1" t="str">
        <f>RTD("cqg.rtd", ,"ContractData",A167, "Low",, "T")</f>
        <v/>
      </c>
      <c r="J167" s="3" t="str">
        <f>IFERROR(RTD("cqg.rtd",,"StudyData",A167, "PCB","BaseType=Index,Index=1", "Close", "W","0","all",,,,"T")/100,"")</f>
        <v/>
      </c>
      <c r="K167" s="3">
        <f>IFERROR(RTD("cqg.rtd",,"StudyData",A167, "PCB","BaseType=Index,Index=1", "Close", "M","0","all",,,,"T")/100,"")</f>
        <v>-9.2244083262047305E-2</v>
      </c>
      <c r="L167" s="3">
        <f>IFERROR(RTD("cqg.rtd",,"StudyData",A167, "PCB","BaseType=Index,Index=1", "Close", "Q","0","all",,,,"T")/100,"")</f>
        <v>-0.11899820118998193</v>
      </c>
      <c r="M167" s="3">
        <f>IFERROR(RTD("cqg.rtd",,"StudyData",A167, "PCB","BaseType=Index,Index=1", "Close", "A","0","all",,,,"T")/100,"")</f>
        <v>-5.4359126689440027E-2</v>
      </c>
      <c r="N167" s="5">
        <f>RTD("cqg.rtd", ,"ContractData",A167, "T_CVol",, "T")</f>
        <v>186.10900000000001</v>
      </c>
      <c r="O167" s="4">
        <f xml:space="preserve"> IFERROR(N167/RTD("cqg.rtd",,"StudyData", $A167, "MA", "InputChoice=Vol,MAType=Sim,Period=21", "MA","D","-1","all",,,,"T"),"")</f>
        <v>7.9480117648826978E-5</v>
      </c>
      <c r="P167" s="6">
        <f>IFERROR(D167/RTD("cqg.rtd",,"StudyData","ATR("&amp;A167&amp;",MAType:=Sim,Period:=21)","Bar",, "Close", "D",,,,,,"T"),"")</f>
        <v>0</v>
      </c>
      <c r="Q167" s="7">
        <f xml:space="preserve"> RTD("cqg.rtd",,"StudyData", $A167, "MA", "InputChoice=Close,MAType=Sim,Period=21", "MA","D",,"all",,,,"T")</f>
        <v>68.252857142899998</v>
      </c>
      <c r="R167" s="1">
        <f xml:space="preserve"> RTD("cqg.rtd",,"StudyData",$A167, "StdDev", "InputChoice=Close,Period1=21", "STDDEV","D",,"all",,,,"T")</f>
        <v>2.5315836242</v>
      </c>
      <c r="S167" s="1">
        <f t="shared" si="2"/>
        <v>-1.8102728660003142</v>
      </c>
    </row>
    <row r="168" spans="1:19" x14ac:dyDescent="0.3">
      <c r="A168" t="s">
        <v>184</v>
      </c>
      <c r="B168" t="str">
        <f>PROPER(RTD("cqg.rtd", ,"ContractData",A168, "LongDescription",, "T"))</f>
        <v>Essex Property Trust Inc</v>
      </c>
      <c r="C168" s="1">
        <f>RTD("cqg.rtd", ,"ContractData",A168, "LastTrade",, "T")</f>
        <v>271.61</v>
      </c>
      <c r="D168" s="1">
        <f>RTD("cqg.rtd", ,"ContractData",A168, "NetLastTrade",, "T")</f>
        <v>0</v>
      </c>
      <c r="E168" s="3" t="str">
        <f>IFERROR(RTD("cqg.rtd", ,"ContractData",A168, "PerCentNetLastTrade",, "T")/100,"")</f>
        <v/>
      </c>
      <c r="F168" s="3" t="str">
        <v/>
      </c>
      <c r="G168" s="1" t="str">
        <f>RTD("cqg.rtd", ,"ContractData",A168, "Open",, "T")</f>
        <v/>
      </c>
      <c r="H168" s="1" t="str">
        <f>RTD("cqg.rtd", ,"ContractData",A168, "High",, "T")</f>
        <v/>
      </c>
      <c r="I168" s="1" t="str">
        <f>RTD("cqg.rtd", ,"ContractData",A168, "Low",, "T")</f>
        <v/>
      </c>
      <c r="J168" s="3" t="str">
        <f>IFERROR(RTD("cqg.rtd",,"StudyData",A168, "PCB","BaseType=Index,Index=1", "Close", "W","0","all",,,,"T")/100,"")</f>
        <v/>
      </c>
      <c r="K168" s="3">
        <f>IFERROR(RTD("cqg.rtd",,"StudyData",A168, "PCB","BaseType=Index,Index=1", "Close", "M","0","all",,,,"T")/100,"")</f>
        <v>-4.0111676562058128E-2</v>
      </c>
      <c r="L168" s="3">
        <f>IFERROR(RTD("cqg.rtd",,"StudyData",A168, "PCB","BaseType=Index,Index=1", "Close", "Q","0","all",,,,"T")/100,"")</f>
        <v>-6.8520868342535804E-2</v>
      </c>
      <c r="M168" s="3">
        <f>IFERROR(RTD("cqg.rtd",,"StudyData",A168, "PCB","BaseType=Index,Index=1", "Close", "A","0","all",,,,"T")/100,"")</f>
        <v>3.7947110975236953E-2</v>
      </c>
      <c r="N168" s="5">
        <f>RTD("cqg.rtd", ,"ContractData",A168, "T_CVol",, "T")</f>
        <v>1.2829999999999999</v>
      </c>
      <c r="O168" s="4">
        <f xml:space="preserve"> IFERROR(N168/RTD("cqg.rtd",,"StudyData", $A168, "MA", "InputChoice=Vol,MAType=Sim,Period=21", "MA","D","-1","all",,,,"T"),"")</f>
        <v>2.1896543877481853E-6</v>
      </c>
      <c r="P168" s="6">
        <f>IFERROR(D168/RTD("cqg.rtd",,"StudyData","ATR("&amp;A168&amp;",MAType:=Sim,Period:=21)","Bar",, "Close", "D",,,,,,"T"),"")</f>
        <v>0</v>
      </c>
      <c r="Q168" s="7">
        <f xml:space="preserve"> RTD("cqg.rtd",,"StudyData", $A168, "MA", "InputChoice=Close,MAType=Sim,Period=21", "MA","D",,"all",,,,"T")</f>
        <v>275.00285714289998</v>
      </c>
      <c r="R168" s="1">
        <f xml:space="preserve"> RTD("cqg.rtd",,"StudyData",$A168, "StdDev", "InputChoice=Close,Period1=21", "STDDEV","D",,"all",,,,"T")</f>
        <v>3.9222310740999999</v>
      </c>
      <c r="S168" s="1">
        <f t="shared" si="2"/>
        <v>-0.86503244678884694</v>
      </c>
    </row>
    <row r="169" spans="1:19" x14ac:dyDescent="0.3">
      <c r="A169" t="s">
        <v>185</v>
      </c>
      <c r="B169" t="str">
        <f>PROPER(RTD("cqg.rtd", ,"ContractData",A169, "LongDescription",, "T"))</f>
        <v>Eaton Corporation</v>
      </c>
      <c r="C169" s="1">
        <f>RTD("cqg.rtd", ,"ContractData",A169, "LastTrade",, "T")</f>
        <v>439.98</v>
      </c>
      <c r="D169" s="1">
        <f>RTD("cqg.rtd", ,"ContractData",A169, "NetLastTrade",, "T")</f>
        <v>0</v>
      </c>
      <c r="E169" s="3" t="str">
        <f>IFERROR(RTD("cqg.rtd", ,"ContractData",A169, "PerCentNetLastTrade",, "T")/100,"")</f>
        <v/>
      </c>
      <c r="F169" s="3" t="str">
        <v/>
      </c>
      <c r="G169" s="1" t="str">
        <f>RTD("cqg.rtd", ,"ContractData",A169, "Open",, "T")</f>
        <v/>
      </c>
      <c r="H169" s="1" t="str">
        <f>RTD("cqg.rtd", ,"ContractData",A169, "High",, "T")</f>
        <v/>
      </c>
      <c r="I169" s="1" t="str">
        <f>RTD("cqg.rtd", ,"ContractData",A169, "Low",, "T")</f>
        <v/>
      </c>
      <c r="J169" s="3" t="str">
        <f>IFERROR(RTD("cqg.rtd",,"StudyData",A169, "PCB","BaseType=Index,Index=1", "Close", "W","0","all",,,,"T")/100,"")</f>
        <v/>
      </c>
      <c r="K169" s="3">
        <f>IFERROR(RTD("cqg.rtd",,"StudyData",A169, "PCB","BaseType=Index,Index=1", "Close", "M","0","all",,,,"T")/100,"")</f>
        <v>9.4804419229620851E-2</v>
      </c>
      <c r="L169" s="3">
        <f>IFERROR(RTD("cqg.rtd",,"StudyData",A169, "PCB","BaseType=Index,Index=1", "Close", "Q","0","all",,,,"T")/100,"")</f>
        <v>3.2526049000281644E-2</v>
      </c>
      <c r="M169" s="3">
        <f>IFERROR(RTD("cqg.rtd",,"StudyData",A169, "PCB","BaseType=Index,Index=1", "Close", "A","0","all",,,,"T")/100,"")</f>
        <v>0.38136950174248857</v>
      </c>
      <c r="N169" s="5">
        <f>RTD("cqg.rtd", ,"ContractData",A169, "T_CVol",, "T")</f>
        <v>2098.0232040000001</v>
      </c>
      <c r="O169" s="4">
        <f xml:space="preserve"> IFERROR(N169/RTD("cqg.rtd",,"StudyData", $A169, "MA", "InputChoice=Vol,MAType=Sim,Period=21", "MA","D","-1","all",,,,"T"),"")</f>
        <v>1.0209592863705008E-3</v>
      </c>
      <c r="P169" s="6">
        <f>IFERROR(D169/RTD("cqg.rtd",,"StudyData","ATR("&amp;A169&amp;",MAType:=Sim,Period:=21)","Bar",, "Close", "D",,,,,,"T"),"")</f>
        <v>0</v>
      </c>
      <c r="Q169" s="7">
        <f xml:space="preserve"> RTD("cqg.rtd",,"StudyData", $A169, "MA", "InputChoice=Close,MAType=Sim,Period=21", "MA","D",,"all",,,,"T")</f>
        <v>415.25190476189999</v>
      </c>
      <c r="R169" s="1">
        <f xml:space="preserve"> RTD("cqg.rtd",,"StudyData",$A169, "StdDev", "InputChoice=Close,Period1=21", "STDDEV","D",,"all",,,,"T")</f>
        <v>18.313762615400002</v>
      </c>
      <c r="S169" s="1">
        <f t="shared" si="2"/>
        <v>1.3502465745245724</v>
      </c>
    </row>
    <row r="170" spans="1:19" x14ac:dyDescent="0.3">
      <c r="A170" t="s">
        <v>186</v>
      </c>
      <c r="B170" t="str">
        <f>PROPER(RTD("cqg.rtd", ,"ContractData",A170, "LongDescription",, "T"))</f>
        <v>Entergy Corporation</v>
      </c>
      <c r="C170" s="1">
        <f>RTD("cqg.rtd", ,"ContractData",A170, "LastTrade",, "T")</f>
        <v>98.570000000000007</v>
      </c>
      <c r="D170" s="1">
        <f>RTD("cqg.rtd", ,"ContractData",A170, "NetLastTrade",, "T")</f>
        <v>0</v>
      </c>
      <c r="E170" s="3" t="str">
        <f>IFERROR(RTD("cqg.rtd", ,"ContractData",A170, "PerCentNetLastTrade",, "T")/100,"")</f>
        <v/>
      </c>
      <c r="F170" s="3" t="str">
        <v/>
      </c>
      <c r="G170" s="1" t="str">
        <f>RTD("cqg.rtd", ,"ContractData",A170, "Open",, "T")</f>
        <v/>
      </c>
      <c r="H170" s="1" t="str">
        <f>RTD("cqg.rtd", ,"ContractData",A170, "High",, "T")</f>
        <v/>
      </c>
      <c r="I170" s="1" t="str">
        <f>RTD("cqg.rtd", ,"ContractData",A170, "Low",, "T")</f>
        <v/>
      </c>
      <c r="J170" s="3" t="str">
        <f>IFERROR(RTD("cqg.rtd",,"StudyData",A170, "PCB","BaseType=Index,Index=1", "Close", "W","0","all",,,,"T")/100,"")</f>
        <v/>
      </c>
      <c r="K170" s="3">
        <f>IFERROR(RTD("cqg.rtd",,"StudyData",A170, "PCB","BaseType=Index,Index=1", "Close", "M","0","all",,,,"T")/100,"")</f>
        <v>-7.2805944878186382E-2</v>
      </c>
      <c r="L170" s="3">
        <f>IFERROR(RTD("cqg.rtd",,"StudyData",A170, "PCB","BaseType=Index,Index=1", "Close", "Q","0","all",,,,"T")/100,"")</f>
        <v>-0.14182483022810369</v>
      </c>
      <c r="M170" s="3">
        <f>IFERROR(RTD("cqg.rtd",,"StudyData",A170, "PCB","BaseType=Index,Index=1", "Close", "A","0","all",,,,"T")/100,"")</f>
        <v>6.6428648707129723E-2</v>
      </c>
      <c r="N170" s="5">
        <f>RTD("cqg.rtd", ,"ContractData",A170, "T_CVol",, "T")</f>
        <v>74</v>
      </c>
      <c r="O170" s="4">
        <f xml:space="preserve"> IFERROR(N170/RTD("cqg.rtd",,"StudyData", $A170, "MA", "InputChoice=Vol,MAType=Sim,Period=21", "MA","D","-1","all",,,,"T"),"")</f>
        <v>2.5152978127241517E-5</v>
      </c>
      <c r="P170" s="6">
        <f>IFERROR(D170/RTD("cqg.rtd",,"StudyData","ATR("&amp;A170&amp;",MAType:=Sim,Period:=21)","Bar",, "Close", "D",,,,,,"T"),"")</f>
        <v>0</v>
      </c>
      <c r="Q170" s="7">
        <f xml:space="preserve"> RTD("cqg.rtd",,"StudyData", $A170, "MA", "InputChoice=Close,MAType=Sim,Period=21", "MA","D",,"all",,,,"T")</f>
        <v>103.7671428571</v>
      </c>
      <c r="R170" s="1">
        <f xml:space="preserve"> RTD("cqg.rtd",,"StudyData",$A170, "StdDev", "InputChoice=Close,Period1=21", "STDDEV","D",,"all",,,,"T")</f>
        <v>3.2554761818000002</v>
      </c>
      <c r="S170" s="1">
        <f t="shared" si="2"/>
        <v>-1.5964309264970307</v>
      </c>
    </row>
    <row r="171" spans="1:19" x14ac:dyDescent="0.3">
      <c r="A171" t="s">
        <v>187</v>
      </c>
      <c r="B171" t="str">
        <f>PROPER(RTD("cqg.rtd", ,"ContractData",A171, "LongDescription",, "T"))</f>
        <v>Evergy, Inc.</v>
      </c>
      <c r="C171" s="1">
        <f>RTD("cqg.rtd", ,"ContractData",A171, "LastTrade",, "T")</f>
        <v>78.040000000000006</v>
      </c>
      <c r="D171" s="1">
        <f>RTD("cqg.rtd", ,"ContractData",A171, "NetLastTrade",, "T")</f>
        <v>0</v>
      </c>
      <c r="E171" s="3" t="str">
        <f>IFERROR(RTD("cqg.rtd", ,"ContractData",A171, "PerCentNetLastTrade",, "T")/100,"")</f>
        <v/>
      </c>
      <c r="F171" s="3" t="str">
        <v/>
      </c>
      <c r="G171" s="1" t="str">
        <f>RTD("cqg.rtd", ,"ContractData",A171, "Open",, "T")</f>
        <v/>
      </c>
      <c r="H171" s="1" t="str">
        <f>RTD("cqg.rtd", ,"ContractData",A171, "High",, "T")</f>
        <v/>
      </c>
      <c r="I171" s="1" t="str">
        <f>RTD("cqg.rtd", ,"ContractData",A171, "Low",, "T")</f>
        <v/>
      </c>
      <c r="J171" s="3" t="str">
        <f>IFERROR(RTD("cqg.rtd",,"StudyData",A171, "PCB","BaseType=Index,Index=1", "Close", "W","0","all",,,,"T")/100,"")</f>
        <v/>
      </c>
      <c r="K171" s="3">
        <f>IFERROR(RTD("cqg.rtd",,"StudyData",A171, "PCB","BaseType=Index,Index=1", "Close", "M","0","all",,,,"T")/100,"")</f>
        <v>-3.6781041718094175E-2</v>
      </c>
      <c r="L171" s="3">
        <f>IFERROR(RTD("cqg.rtd",,"StudyData",A171, "PCB","BaseType=Index,Index=1", "Close", "Q","0","all",,,,"T")/100,"")</f>
        <v>-9.7072775656600732E-2</v>
      </c>
      <c r="M171" s="3">
        <f>IFERROR(RTD("cqg.rtd",,"StudyData",A171, "PCB","BaseType=Index,Index=1", "Close", "A","0","all",,,,"T")/100,"")</f>
        <v>7.6562284453028165E-2</v>
      </c>
      <c r="N171" s="5">
        <f>RTD("cqg.rtd", ,"ContractData",A171, "T_CVol",, "T")</f>
        <v>166.68119200000001</v>
      </c>
      <c r="O171" s="4">
        <f xml:space="preserve"> IFERROR(N171/RTD("cqg.rtd",,"StudyData", $A171, "MA", "InputChoice=Vol,MAType=Sim,Period=21", "MA","D","-1","all",,,,"T"),"")</f>
        <v>7.4345967563153357E-5</v>
      </c>
      <c r="P171" s="6">
        <f>IFERROR(D171/RTD("cqg.rtd",,"StudyData","ATR("&amp;A171&amp;",MAType:=Sim,Period:=21)","Bar",, "Close", "D",,,,,,"T"),"")</f>
        <v>0</v>
      </c>
      <c r="Q171" s="7">
        <f xml:space="preserve"> RTD("cqg.rtd",,"StudyData", $A171, "MA", "InputChoice=Close,MAType=Sim,Period=21", "MA","D",,"all",,,,"T")</f>
        <v>80.315714285699997</v>
      </c>
      <c r="R171" s="1">
        <f xml:space="preserve"> RTD("cqg.rtd",,"StudyData",$A171, "StdDev", "InputChoice=Close,Period1=21", "STDDEV","D",,"all",,,,"T")</f>
        <v>1.3411245155</v>
      </c>
      <c r="S171" s="1">
        <f t="shared" si="2"/>
        <v>-1.6968702453787861</v>
      </c>
    </row>
    <row r="172" spans="1:19" x14ac:dyDescent="0.3">
      <c r="A172" t="s">
        <v>188</v>
      </c>
      <c r="B172" t="str">
        <f>PROPER(RTD("cqg.rtd", ,"ContractData",A172, "LongDescription",, "T"))</f>
        <v>Edwards Lifesciences</v>
      </c>
      <c r="C172" s="1">
        <f>RTD("cqg.rtd", ,"ContractData",A172, "LastTrade",, "T")</f>
        <v>86.29</v>
      </c>
      <c r="D172" s="1">
        <f>RTD("cqg.rtd", ,"ContractData",A172, "NetLastTrade",, "T")</f>
        <v>0</v>
      </c>
      <c r="E172" s="3" t="str">
        <f>IFERROR(RTD("cqg.rtd", ,"ContractData",A172, "PerCentNetLastTrade",, "T")/100,"")</f>
        <v/>
      </c>
      <c r="F172" s="3" t="str">
        <v/>
      </c>
      <c r="G172" s="1" t="str">
        <f>RTD("cqg.rtd", ,"ContractData",A172, "Open",, "T")</f>
        <v/>
      </c>
      <c r="H172" s="1" t="str">
        <f>RTD("cqg.rtd", ,"ContractData",A172, "High",, "T")</f>
        <v/>
      </c>
      <c r="I172" s="1" t="str">
        <f>RTD("cqg.rtd", ,"ContractData",A172, "Low",, "T")</f>
        <v/>
      </c>
      <c r="J172" s="3" t="str">
        <f>IFERROR(RTD("cqg.rtd",,"StudyData",A172, "PCB","BaseType=Index,Index=1", "Close", "W","0","all",,,,"T")/100,"")</f>
        <v/>
      </c>
      <c r="K172" s="3">
        <f>IFERROR(RTD("cqg.rtd",,"StudyData",A172, "PCB","BaseType=Index,Index=1", "Close", "M","0","all",,,,"T")/100,"")</f>
        <v>-4.9146005509641801E-2</v>
      </c>
      <c r="L172" s="3">
        <f>IFERROR(RTD("cqg.rtd",,"StudyData",A172, "PCB","BaseType=Index,Index=1", "Close", "Q","0","all",,,,"T")/100,"")</f>
        <v>-4.6097722750386927E-2</v>
      </c>
      <c r="M172" s="3">
        <f>IFERROR(RTD("cqg.rtd",,"StudyData",A172, "PCB","BaseType=Index,Index=1", "Close", "A","0","all",,,,"T")/100,"")</f>
        <v>1.2199413489736143E-2</v>
      </c>
      <c r="N172" s="5">
        <f>RTD("cqg.rtd", ,"ContractData",A172, "T_CVol",, "T")</f>
        <v>895</v>
      </c>
      <c r="O172" s="4">
        <f xml:space="preserve"> IFERROR(N172/RTD("cqg.rtd",,"StudyData", $A172, "MA", "InputChoice=Vol,MAType=Sim,Period=21", "MA","D","-1","all",,,,"T"),"")</f>
        <v>2.7206710860651389E-4</v>
      </c>
      <c r="P172" s="6">
        <f>IFERROR(D172/RTD("cqg.rtd",,"StudyData","ATR("&amp;A172&amp;",MAType:=Sim,Period:=21)","Bar",, "Close", "D",,,,,,"T"),"")</f>
        <v>0</v>
      </c>
      <c r="Q172" s="7">
        <f xml:space="preserve"> RTD("cqg.rtd",,"StudyData", $A172, "MA", "InputChoice=Close,MAType=Sim,Period=21", "MA","D",,"all",,,,"T")</f>
        <v>87.882857142899994</v>
      </c>
      <c r="R172" s="1">
        <f xml:space="preserve"> RTD("cqg.rtd",,"StudyData",$A172, "StdDev", "InputChoice=Close,Period1=21", "STDDEV","D",,"all",,,,"T")</f>
        <v>1.9540120944999999</v>
      </c>
      <c r="S172" s="1">
        <f t="shared" si="2"/>
        <v>-0.81517261197279012</v>
      </c>
    </row>
    <row r="173" spans="1:19" x14ac:dyDescent="0.3">
      <c r="A173" t="s">
        <v>189</v>
      </c>
      <c r="B173" t="str">
        <f>PROPER(RTD("cqg.rtd", ,"ContractData",A173, "LongDescription",, "T"))</f>
        <v>Exelon Corp Cmn Stk</v>
      </c>
      <c r="C173" s="1">
        <f>RTD("cqg.rtd", ,"ContractData",A173, "LastTrade",, "T")</f>
        <v>40.340000000000003</v>
      </c>
      <c r="D173" s="1">
        <f>RTD("cqg.rtd", ,"ContractData",A173, "NetLastTrade",, "T")</f>
        <v>0</v>
      </c>
      <c r="E173" s="3" t="str">
        <f>IFERROR(RTD("cqg.rtd", ,"ContractData",A173, "PerCentNetLastTrade",, "T")/100,"")</f>
        <v/>
      </c>
      <c r="F173" s="3" t="str">
        <v/>
      </c>
      <c r="G173" s="1" t="str">
        <f>RTD("cqg.rtd", ,"ContractData",A173, "Open",, "T")</f>
        <v/>
      </c>
      <c r="H173" s="1" t="str">
        <f>RTD("cqg.rtd", ,"ContractData",A173, "High",, "T")</f>
        <v/>
      </c>
      <c r="I173" s="1" t="str">
        <f>RTD("cqg.rtd", ,"ContractData",A173, "Low",, "T")</f>
        <v/>
      </c>
      <c r="J173" s="3" t="str">
        <f>IFERROR(RTD("cqg.rtd",,"StudyData",A173, "PCB","BaseType=Index,Index=1", "Close", "W","0","all",,,,"T")/100,"")</f>
        <v/>
      </c>
      <c r="K173" s="3">
        <f>IFERROR(RTD("cqg.rtd",,"StudyData",A173, "PCB","BaseType=Index,Index=1", "Close", "M","0","all",,,,"T")/100,"")</f>
        <v>-7.7310155535224051E-2</v>
      </c>
      <c r="L173" s="3">
        <f>IFERROR(RTD("cqg.rtd",,"StudyData",A173, "PCB","BaseType=Index,Index=1", "Close", "Q","0","all",,,,"T")/100,"")</f>
        <v>-0.1347061347061346</v>
      </c>
      <c r="M173" s="3">
        <f>IFERROR(RTD("cqg.rtd",,"StudyData",A173, "PCB","BaseType=Index,Index=1", "Close", "A","0","all",,,,"T")/100,"")</f>
        <v>-7.4558384950676751E-2</v>
      </c>
      <c r="N173" s="5">
        <f>RTD("cqg.rtd", ,"ContractData",A173, "T_CVol",, "T")</f>
        <v>3853.226467</v>
      </c>
      <c r="O173" s="4">
        <f xml:space="preserve"> IFERROR(N173/RTD("cqg.rtd",,"StudyData", $A173, "MA", "InputChoice=Vol,MAType=Sim,Period=21", "MA","D","-1","all",,,,"T"),"")</f>
        <v>5.0724854552504806E-4</v>
      </c>
      <c r="P173" s="6">
        <f>IFERROR(D173/RTD("cqg.rtd",,"StudyData","ATR("&amp;A173&amp;",MAType:=Sim,Period:=21)","Bar",, "Close", "D",,,,,,"T"),"")</f>
        <v>0</v>
      </c>
      <c r="Q173" s="7">
        <f xml:space="preserve"> RTD("cqg.rtd",,"StudyData", $A173, "MA", "InputChoice=Close,MAType=Sim,Period=21", "MA","D",,"all",,,,"T")</f>
        <v>42.63</v>
      </c>
      <c r="R173" s="1">
        <f xml:space="preserve"> RTD("cqg.rtd",,"StudyData",$A173, "StdDev", "InputChoice=Close,Period1=21", "STDDEV","D",,"all",,,,"T")</f>
        <v>1.3149180673</v>
      </c>
      <c r="S173" s="1">
        <f t="shared" si="2"/>
        <v>-1.7415533765553874</v>
      </c>
    </row>
    <row r="174" spans="1:19" x14ac:dyDescent="0.3">
      <c r="A174" t="s">
        <v>190</v>
      </c>
      <c r="B174" t="str">
        <f>PROPER(RTD("cqg.rtd", ,"ContractData",A174, "LongDescription",, "T"))</f>
        <v>Expand Energy Cor Cs</v>
      </c>
      <c r="C174" s="1">
        <f>RTD("cqg.rtd", ,"ContractData",A174, "LastTrade",, "T")</f>
        <v>86.84</v>
      </c>
      <c r="D174" s="1">
        <f>RTD("cqg.rtd", ,"ContractData",A174, "NetLastTrade",, "T")</f>
        <v>0</v>
      </c>
      <c r="E174" s="3" t="str">
        <f>IFERROR(RTD("cqg.rtd", ,"ContractData",A174, "PerCentNetLastTrade",, "T")/100,"")</f>
        <v/>
      </c>
      <c r="F174" s="3" t="str">
        <v/>
      </c>
      <c r="G174" s="1" t="str">
        <f>RTD("cqg.rtd", ,"ContractData",A174, "Open",, "T")</f>
        <v/>
      </c>
      <c r="H174" s="1" t="str">
        <f>RTD("cqg.rtd", ,"ContractData",A174, "High",, "T")</f>
        <v/>
      </c>
      <c r="I174" s="1" t="str">
        <f>RTD("cqg.rtd", ,"ContractData",A174, "Low",, "T")</f>
        <v/>
      </c>
      <c r="J174" s="3" t="str">
        <f>IFERROR(RTD("cqg.rtd",,"StudyData",A174, "PCB","BaseType=Index,Index=1", "Close", "W","0","all",,,,"T")/100,"")</f>
        <v/>
      </c>
      <c r="K174" s="3">
        <f>IFERROR(RTD("cqg.rtd",,"StudyData",A174, "PCB","BaseType=Index,Index=1", "Close", "M","0","all",,,,"T")/100,"")</f>
        <v>-0.115321923390383</v>
      </c>
      <c r="L174" s="3">
        <f>IFERROR(RTD("cqg.rtd",,"StudyData",A174, "PCB","BaseType=Index,Index=1", "Close", "Q","0","all",,,,"T")/100,"")</f>
        <v>-4.7702598969185155E-2</v>
      </c>
      <c r="M174" s="3">
        <f>IFERROR(RTD("cqg.rtd",,"StudyData",A174, "PCB","BaseType=Index,Index=1", "Close", "A","0","all",,,,"T")/100,"")</f>
        <v>-0.2131206959043131</v>
      </c>
      <c r="N174" s="5">
        <f>RTD("cqg.rtd", ,"ContractData",A174, "T_CVol",, "T")</f>
        <v>2119.1589920000001</v>
      </c>
      <c r="O174" s="4">
        <f xml:space="preserve"> IFERROR(N174/RTD("cqg.rtd",,"StudyData", $A174, "MA", "InputChoice=Vol,MAType=Sim,Period=21", "MA","D","-1","all",,,,"T"),"")</f>
        <v>6.7629108714062304E-4</v>
      </c>
      <c r="P174" s="6">
        <f>IFERROR(D174/RTD("cqg.rtd",,"StudyData","ATR("&amp;A174&amp;",MAType:=Sim,Period:=21)","Bar",, "Close", "D",,,,,,"T"),"")</f>
        <v>0</v>
      </c>
      <c r="Q174" s="7">
        <f xml:space="preserve"> RTD("cqg.rtd",,"StudyData", $A174, "MA", "InputChoice=Close,MAType=Sim,Period=21", "MA","D",,"all",,,,"T")</f>
        <v>93.109523809500004</v>
      </c>
      <c r="R174" s="1">
        <f xml:space="preserve"> RTD("cqg.rtd",,"StudyData",$A174, "StdDev", "InputChoice=Close,Period1=21", "STDDEV","D",,"all",,,,"T")</f>
        <v>5.0123138618</v>
      </c>
      <c r="S174" s="1">
        <f t="shared" si="2"/>
        <v>-1.2508242664693223</v>
      </c>
    </row>
    <row r="175" spans="1:19" x14ac:dyDescent="0.3">
      <c r="A175" t="s">
        <v>191</v>
      </c>
      <c r="B175" t="str">
        <f>PROPER(RTD("cqg.rtd", ,"ContractData",A175, "LongDescription",, "T"))</f>
        <v>Expeditors Intl Of Wa Inc</v>
      </c>
      <c r="C175" s="1">
        <f>RTD("cqg.rtd", ,"ContractData",A175, "LastTrade",, "T")</f>
        <v>187.46</v>
      </c>
      <c r="D175" s="1">
        <f>RTD("cqg.rtd", ,"ContractData",A175, "NetLastTrade",, "T")</f>
        <v>0</v>
      </c>
      <c r="E175" s="3" t="str">
        <f>IFERROR(RTD("cqg.rtd", ,"ContractData",A175, "PerCentNetLastTrade",, "T")/100,"")</f>
        <v/>
      </c>
      <c r="F175" s="3" t="str">
        <v/>
      </c>
      <c r="G175" s="1" t="str">
        <f>RTD("cqg.rtd", ,"ContractData",A175, "Open",, "T")</f>
        <v/>
      </c>
      <c r="H175" s="1" t="str">
        <f>RTD("cqg.rtd", ,"ContractData",A175, "High",, "T")</f>
        <v/>
      </c>
      <c r="I175" s="1" t="str">
        <f>RTD("cqg.rtd", ,"ContractData",A175, "Low",, "T")</f>
        <v/>
      </c>
      <c r="J175" s="3" t="str">
        <f>IFERROR(RTD("cqg.rtd",,"StudyData",A175, "PCB","BaseType=Index,Index=1", "Close", "W","0","all",,,,"T")/100,"")</f>
        <v/>
      </c>
      <c r="K175" s="3">
        <f>IFERROR(RTD("cqg.rtd",,"StudyData",A175, "PCB","BaseType=Index,Index=1", "Close", "M","0","all",,,,"T")/100,"")</f>
        <v>-1.1547587661481664E-2</v>
      </c>
      <c r="L175" s="3">
        <f>IFERROR(RTD("cqg.rtd",,"StudyData",A175, "PCB","BaseType=Index,Index=1", "Close", "Q","0","all",,,,"T")/100,"")</f>
        <v>0.15020247883175863</v>
      </c>
      <c r="M175" s="3">
        <f>IFERROR(RTD("cqg.rtd",,"StudyData",A175, "PCB","BaseType=Index,Index=1", "Close", "A","0","all",,,,"T")/100,"")</f>
        <v>0.2580363733977587</v>
      </c>
      <c r="N175" s="5">
        <f>RTD("cqg.rtd", ,"ContractData",A175, "T_CVol",, "T")</f>
        <v>162.5</v>
      </c>
      <c r="O175" s="4">
        <f xml:space="preserve"> IFERROR(N175/RTD("cqg.rtd",,"StudyData", $A175, "MA", "InputChoice=Vol,MAType=Sim,Period=21", "MA","D","-1","all",,,,"T"),"")</f>
        <v>1.6440108186394824E-4</v>
      </c>
      <c r="P175" s="6">
        <f>IFERROR(D175/RTD("cqg.rtd",,"StudyData","ATR("&amp;A175&amp;",MAType:=Sim,Period:=21)","Bar",, "Close", "D",,,,,,"T"),"")</f>
        <v>0</v>
      </c>
      <c r="Q175" s="7">
        <f xml:space="preserve"> RTD("cqg.rtd",,"StudyData", $A175, "MA", "InputChoice=Close,MAType=Sim,Period=21", "MA","D",,"all",,,,"T")</f>
        <v>189.020952381</v>
      </c>
      <c r="R175" s="1">
        <f xml:space="preserve"> RTD("cqg.rtd",,"StudyData",$A175, "StdDev", "InputChoice=Close,Period1=21", "STDDEV","D",,"all",,,,"T")</f>
        <v>2.5424283568999999</v>
      </c>
      <c r="S175" s="1">
        <f t="shared" si="2"/>
        <v>-0.61396120632609397</v>
      </c>
    </row>
    <row r="176" spans="1:19" x14ac:dyDescent="0.3">
      <c r="A176" t="s">
        <v>192</v>
      </c>
      <c r="B176" t="str">
        <f>PROPER(RTD("cqg.rtd", ,"ContractData",A176, "LongDescription",, "T"))</f>
        <v>Expedia Group, Inc.</v>
      </c>
      <c r="C176" s="1">
        <f>RTD("cqg.rtd", ,"ContractData",A176, "LastTrade",, "T")</f>
        <v>264.17</v>
      </c>
      <c r="D176" s="1">
        <f>RTD("cqg.rtd", ,"ContractData",A176, "NetLastTrade",, "T")</f>
        <v>0</v>
      </c>
      <c r="E176" s="3" t="str">
        <f>IFERROR(RTD("cqg.rtd", ,"ContractData",A176, "PerCentNetLastTrade",, "T")/100,"")</f>
        <v/>
      </c>
      <c r="F176" s="3" t="str">
        <v/>
      </c>
      <c r="G176" s="1" t="str">
        <f>RTD("cqg.rtd", ,"ContractData",A176, "Open",, "T")</f>
        <v/>
      </c>
      <c r="H176" s="1" t="str">
        <f>RTD("cqg.rtd", ,"ContractData",A176, "High",, "T")</f>
        <v/>
      </c>
      <c r="I176" s="1" t="str">
        <f>RTD("cqg.rtd", ,"ContractData",A176, "Low",, "T")</f>
        <v/>
      </c>
      <c r="J176" s="3" t="str">
        <f>IFERROR(RTD("cqg.rtd",,"StudyData",A176, "PCB","BaseType=Index,Index=1", "Close", "W","0","all",,,,"T")/100,"")</f>
        <v/>
      </c>
      <c r="K176" s="3">
        <f>IFERROR(RTD("cqg.rtd",,"StudyData",A176, "PCB","BaseType=Index,Index=1", "Close", "M","0","all",,,,"T")/100,"")</f>
        <v>-0.16697149344096868</v>
      </c>
      <c r="L176" s="3">
        <f>IFERROR(RTD("cqg.rtd",,"StudyData",A176, "PCB","BaseType=Index,Index=1", "Close", "Q","0","all",,,,"T")/100,"")</f>
        <v>3.2397999062060416E-2</v>
      </c>
      <c r="M176" s="3">
        <f>IFERROR(RTD("cqg.rtd",,"StudyData",A176, "PCB","BaseType=Index,Index=1", "Close", "A","0","all",,,,"T")/100,"")</f>
        <v>-6.7558504818043791E-2</v>
      </c>
      <c r="N176" s="5">
        <f>RTD("cqg.rtd", ,"ContractData",A176, "T_CVol",, "T")</f>
        <v>540.07716400000004</v>
      </c>
      <c r="O176" s="4">
        <f xml:space="preserve"> IFERROR(N176/RTD("cqg.rtd",,"StudyData", $A176, "MA", "InputChoice=Vol,MAType=Sim,Period=21", "MA","D","-1","all",,,,"T"),"")</f>
        <v>2.3240075939950572E-4</v>
      </c>
      <c r="P176" s="6">
        <f>IFERROR(D176/RTD("cqg.rtd",,"StudyData","ATR("&amp;A176&amp;",MAType:=Sim,Period:=21)","Bar",, "Close", "D",,,,,,"T"),"")</f>
        <v>0</v>
      </c>
      <c r="Q176" s="7">
        <f xml:space="preserve"> RTD("cqg.rtd",,"StudyData", $A176, "MA", "InputChoice=Close,MAType=Sim,Period=21", "MA","D",,"all",,,,"T")</f>
        <v>286.07380952379998</v>
      </c>
      <c r="R176" s="1">
        <f xml:space="preserve"> RTD("cqg.rtd",,"StudyData",$A176, "StdDev", "InputChoice=Close,Period1=21", "STDDEV","D",,"all",,,,"T")</f>
        <v>18.1991644173</v>
      </c>
      <c r="S176" s="1">
        <f t="shared" si="2"/>
        <v>-1.2035612746582121</v>
      </c>
    </row>
    <row r="177" spans="1:19" x14ac:dyDescent="0.3">
      <c r="A177" t="s">
        <v>193</v>
      </c>
      <c r="B177" t="str">
        <f>PROPER(RTD("cqg.rtd", ,"ContractData",A177, "LongDescription",, "T"))</f>
        <v>Extra Space Storage Inc</v>
      </c>
      <c r="C177" s="1">
        <f>RTD("cqg.rtd", ,"ContractData",A177, "LastTrade",, "T")</f>
        <v>133.35</v>
      </c>
      <c r="D177" s="1">
        <f>RTD("cqg.rtd", ,"ContractData",A177, "NetLastTrade",, "T")</f>
        <v>0</v>
      </c>
      <c r="E177" s="3" t="str">
        <f>IFERROR(RTD("cqg.rtd", ,"ContractData",A177, "PerCentNetLastTrade",, "T")/100,"")</f>
        <v/>
      </c>
      <c r="F177" s="3" t="str">
        <v/>
      </c>
      <c r="G177" s="1" t="str">
        <f>RTD("cqg.rtd", ,"ContractData",A177, "Open",, "T")</f>
        <v/>
      </c>
      <c r="H177" s="1" t="str">
        <f>RTD("cqg.rtd", ,"ContractData",A177, "High",, "T")</f>
        <v/>
      </c>
      <c r="I177" s="1" t="str">
        <f>RTD("cqg.rtd", ,"ContractData",A177, "Low",, "T")</f>
        <v/>
      </c>
      <c r="J177" s="3" t="str">
        <f>IFERROR(RTD("cqg.rtd",,"StudyData",A177, "PCB","BaseType=Index,Index=1", "Close", "W","0","all",,,,"T")/100,"")</f>
        <v/>
      </c>
      <c r="K177" s="3">
        <f>IFERROR(RTD("cqg.rtd",,"StudyData",A177, "PCB","BaseType=Index,Index=1", "Close", "M","0","all",,,,"T")/100,"")</f>
        <v>-5.4925584691708017E-2</v>
      </c>
      <c r="L177" s="3">
        <f>IFERROR(RTD("cqg.rtd",,"StudyData",A177, "PCB","BaseType=Index,Index=1", "Close", "Q","0","all",,,,"T")/100,"")</f>
        <v>-8.2243633860977383E-2</v>
      </c>
      <c r="M177" s="3">
        <f>IFERROR(RTD("cqg.rtd",,"StudyData",A177, "PCB","BaseType=Index,Index=1", "Close", "A","0","all",,,,"T")/100,"")</f>
        <v>2.40362463523268E-2</v>
      </c>
      <c r="N177" s="5">
        <f>RTD("cqg.rtd", ,"ContractData",A177, "T_CVol",, "T")</f>
        <v>3</v>
      </c>
      <c r="O177" s="4">
        <f xml:space="preserve"> IFERROR(N177/RTD("cqg.rtd",,"StudyData", $A177, "MA", "InputChoice=Vol,MAType=Sim,Period=21", "MA","D","-1","all",,,,"T"),"")</f>
        <v>2.010475962354271E-6</v>
      </c>
      <c r="P177" s="6">
        <f>IFERROR(D177/RTD("cqg.rtd",,"StudyData","ATR("&amp;A177&amp;",MAType:=Sim,Period:=21)","Bar",, "Close", "D",,,,,,"T"),"")</f>
        <v>0</v>
      </c>
      <c r="Q177" s="7">
        <f xml:space="preserve"> RTD("cqg.rtd",,"StudyData", $A177, "MA", "InputChoice=Close,MAType=Sim,Period=21", "MA","D",,"all",,,,"T")</f>
        <v>137.48857142860001</v>
      </c>
      <c r="R177" s="1">
        <f xml:space="preserve"> RTD("cqg.rtd",,"StudyData",$A177, "StdDev", "InputChoice=Close,Period1=21", "STDDEV","D",,"all",,,,"T")</f>
        <v>2.8218303511</v>
      </c>
      <c r="S177" s="1">
        <f t="shared" si="2"/>
        <v>-1.4666265911367518</v>
      </c>
    </row>
    <row r="178" spans="1:19" x14ac:dyDescent="0.3">
      <c r="A178" t="s">
        <v>194</v>
      </c>
      <c r="B178" t="str">
        <f>PROPER(RTD("cqg.rtd", ,"ContractData",A178, "LongDescription",, "T"))</f>
        <v>Ford Motor Company</v>
      </c>
      <c r="C178" s="1">
        <f>RTD("cqg.rtd", ,"ContractData",A178, "LastTrade",, "T")</f>
        <v>12.71</v>
      </c>
      <c r="D178" s="1">
        <f>RTD("cqg.rtd", ,"ContractData",A178, "NetLastTrade",, "T")</f>
        <v>0</v>
      </c>
      <c r="E178" s="3" t="str">
        <f>IFERROR(RTD("cqg.rtd", ,"ContractData",A178, "PerCentNetLastTrade",, "T")/100,"")</f>
        <v/>
      </c>
      <c r="F178" s="3" t="str">
        <v/>
      </c>
      <c r="G178" s="1" t="str">
        <f>RTD("cqg.rtd", ,"ContractData",A178, "Open",, "T")</f>
        <v/>
      </c>
      <c r="H178" s="1" t="str">
        <f>RTD("cqg.rtd", ,"ContractData",A178, "High",, "T")</f>
        <v/>
      </c>
      <c r="I178" s="1" t="str">
        <f>RTD("cqg.rtd", ,"ContractData",A178, "Low",, "T")</f>
        <v/>
      </c>
      <c r="J178" s="3" t="str">
        <f>IFERROR(RTD("cqg.rtd",,"StudyData",A178, "PCB","BaseType=Index,Index=1", "Close", "W","0","all",,,,"T")/100,"")</f>
        <v/>
      </c>
      <c r="K178" s="3">
        <f>IFERROR(RTD("cqg.rtd",,"StudyData",A178, "PCB","BaseType=Index,Index=1", "Close", "M","0","all",,,,"T")/100,"")</f>
        <v>-8.8235294117646954E-2</v>
      </c>
      <c r="L178" s="3">
        <f>IFERROR(RTD("cqg.rtd",,"StudyData",A178, "PCB","BaseType=Index,Index=1", "Close", "Q","0","all",,,,"T")/100,"")</f>
        <v>-8.5611510791366877E-2</v>
      </c>
      <c r="M178" s="3">
        <f>IFERROR(RTD("cqg.rtd",,"StudyData",A178, "PCB","BaseType=Index,Index=1", "Close", "A","0","all",,,,"T")/100,"")</f>
        <v>-3.1250000000000007E-2</v>
      </c>
      <c r="N178" s="5">
        <f>RTD("cqg.rtd", ,"ContractData",A178, "T_CVol",, "T")</f>
        <v>417611.25160000002</v>
      </c>
      <c r="O178" s="4">
        <f xml:space="preserve"> IFERROR(N178/RTD("cqg.rtd",,"StudyData", $A178, "MA", "InputChoice=Vol,MAType=Sim,Period=21", "MA","D","-1","all",,,,"T"),"")</f>
        <v>8.628885760057655E-3</v>
      </c>
      <c r="P178" s="6">
        <f>IFERROR(D178/RTD("cqg.rtd",,"StudyData","ATR("&amp;A178&amp;",MAType:=Sim,Period:=21)","Bar",, "Close", "D",,,,,,"T"),"")</f>
        <v>0</v>
      </c>
      <c r="Q178" s="7">
        <f xml:space="preserve"> RTD("cqg.rtd",,"StudyData", $A178, "MA", "InputChoice=Close,MAType=Sim,Period=21", "MA","D",,"all",,,,"T")</f>
        <v>13.566190476199999</v>
      </c>
      <c r="R178" s="1">
        <f xml:space="preserve"> RTD("cqg.rtd",,"StudyData",$A178, "StdDev", "InputChoice=Close,Period1=21", "STDDEV","D",,"all",,,,"T")</f>
        <v>0.5503460054</v>
      </c>
      <c r="S178" s="1">
        <f t="shared" si="2"/>
        <v>-1.5557312450695555</v>
      </c>
    </row>
    <row r="179" spans="1:19" x14ac:dyDescent="0.3">
      <c r="A179" t="s">
        <v>195</v>
      </c>
      <c r="B179" t="str">
        <f>PROPER(RTD("cqg.rtd", ,"ContractData",A179, "LongDescription",, "T"))</f>
        <v>Diamondback Energy</v>
      </c>
      <c r="C179" s="1">
        <f>RTD("cqg.rtd", ,"ContractData",A179, "LastTrade",, "T")</f>
        <v>186.67000000000002</v>
      </c>
      <c r="D179" s="1">
        <f>RTD("cqg.rtd", ,"ContractData",A179, "NetLastTrade",, "T")</f>
        <v>0</v>
      </c>
      <c r="E179" s="3" t="str">
        <f>IFERROR(RTD("cqg.rtd", ,"ContractData",A179, "PerCentNetLastTrade",, "T")/100,"")</f>
        <v/>
      </c>
      <c r="F179" s="3" t="str">
        <v/>
      </c>
      <c r="G179" s="1" t="str">
        <f>RTD("cqg.rtd", ,"ContractData",A179, "Open",, "T")</f>
        <v/>
      </c>
      <c r="H179" s="1" t="str">
        <f>RTD("cqg.rtd", ,"ContractData",A179, "High",, "T")</f>
        <v/>
      </c>
      <c r="I179" s="1" t="str">
        <f>RTD("cqg.rtd", ,"ContractData",A179, "Low",, "T")</f>
        <v/>
      </c>
      <c r="J179" s="3" t="str">
        <f>IFERROR(RTD("cqg.rtd",,"StudyData",A179, "PCB","BaseType=Index,Index=1", "Close", "W","0","all",,,,"T")/100,"")</f>
        <v/>
      </c>
      <c r="K179" s="3">
        <f>IFERROR(RTD("cqg.rtd",,"StudyData",A179, "PCB","BaseType=Index,Index=1", "Close", "M","0","all",,,,"T")/100,"")</f>
        <v>-6.8884676775738229E-2</v>
      </c>
      <c r="L179" s="3">
        <f>IFERROR(RTD("cqg.rtd",,"StudyData",A179, "PCB","BaseType=Index,Index=1", "Close", "Q","0","all",,,,"T")/100,"")</f>
        <v>6.1952440550688451E-2</v>
      </c>
      <c r="M179" s="3">
        <f>IFERROR(RTD("cqg.rtd",,"StudyData",A179, "PCB","BaseType=Index,Index=1", "Close", "A","0","all",,,,"T")/100,"")</f>
        <v>0.24173484999667397</v>
      </c>
      <c r="N179" s="5">
        <f>RTD("cqg.rtd", ,"ContractData",A179, "T_CVol",, "T")</f>
        <v>1947.058276</v>
      </c>
      <c r="O179" s="4">
        <f xml:space="preserve"> IFERROR(N179/RTD("cqg.rtd",,"StudyData", $A179, "MA", "InputChoice=Vol,MAType=Sim,Period=21", "MA","D","-1","all",,,,"T"),"")</f>
        <v>5.9579049550239282E-4</v>
      </c>
      <c r="P179" s="6">
        <f>IFERROR(D179/RTD("cqg.rtd",,"StudyData","ATR("&amp;A179&amp;",MAType:=Sim,Period:=21)","Bar",, "Close", "D",,,,,,"T"),"")</f>
        <v>0</v>
      </c>
      <c r="Q179" s="7">
        <f xml:space="preserve"> RTD("cqg.rtd",,"StudyData", $A179, "MA", "InputChoice=Close,MAType=Sim,Period=21", "MA","D",,"all",,,,"T")</f>
        <v>197.259047619</v>
      </c>
      <c r="R179" s="1">
        <f xml:space="preserve"> RTD("cqg.rtd",,"StudyData",$A179, "StdDev", "InputChoice=Close,Period1=21", "STDDEV","D",,"all",,,,"T")</f>
        <v>7.6815802594999996</v>
      </c>
      <c r="S179" s="1">
        <f t="shared" si="2"/>
        <v>-1.3784985981112738</v>
      </c>
    </row>
    <row r="180" spans="1:19" x14ac:dyDescent="0.3">
      <c r="A180" t="s">
        <v>196</v>
      </c>
      <c r="B180" t="str">
        <f>PROPER(RTD("cqg.rtd", ,"ContractData",A180, "LongDescription",, "T"))</f>
        <v>Fastenal Co</v>
      </c>
      <c r="C180" s="1">
        <f>RTD("cqg.rtd", ,"ContractData",A180, "LastTrade",, "T")</f>
        <v>50.43</v>
      </c>
      <c r="D180" s="1">
        <f>RTD("cqg.rtd", ,"ContractData",A180, "NetLastTrade",, "T")</f>
        <v>0</v>
      </c>
      <c r="E180" s="3" t="str">
        <f>IFERROR(RTD("cqg.rtd", ,"ContractData",A180, "PerCentNetLastTrade",, "T")/100,"")</f>
        <v/>
      </c>
      <c r="F180" s="3" t="str">
        <v/>
      </c>
      <c r="G180" s="1" t="str">
        <f>RTD("cqg.rtd", ,"ContractData",A180, "Open",, "T")</f>
        <v/>
      </c>
      <c r="H180" s="1" t="str">
        <f>RTD("cqg.rtd", ,"ContractData",A180, "High",, "T")</f>
        <v/>
      </c>
      <c r="I180" s="1" t="str">
        <f>RTD("cqg.rtd", ,"ContractData",A180, "Low",, "T")</f>
        <v/>
      </c>
      <c r="J180" s="3" t="str">
        <f>IFERROR(RTD("cqg.rtd",,"StudyData",A180, "PCB","BaseType=Index,Index=1", "Close", "W","0","all",,,,"T")/100,"")</f>
        <v/>
      </c>
      <c r="K180" s="3">
        <f>IFERROR(RTD("cqg.rtd",,"StudyData",A180, "PCB","BaseType=Index,Index=1", "Close", "M","0","all",,,,"T")/100,"")</f>
        <v>2.2713445548570216E-2</v>
      </c>
      <c r="L180" s="3">
        <f>IFERROR(RTD("cqg.rtd",,"StudyData",A180, "PCB","BaseType=Index,Index=1", "Close", "Q","0","all",,,,"T")/100,"")</f>
        <v>4.9968769519050556E-2</v>
      </c>
      <c r="M180" s="3">
        <f>IFERROR(RTD("cqg.rtd",,"StudyData",A180, "PCB","BaseType=Index,Index=1", "Close", "A","0","all",,,,"T")/100,"")</f>
        <v>0.256665836032893</v>
      </c>
      <c r="N180" s="5">
        <f>RTD("cqg.rtd", ,"ContractData",A180, "T_CVol",, "T")</f>
        <v>10426.202819</v>
      </c>
      <c r="O180" s="4">
        <f xml:space="preserve"> IFERROR(N180/RTD("cqg.rtd",,"StudyData", $A180, "MA", "InputChoice=Vol,MAType=Sim,Period=21", "MA","D","-1","all",,,,"T"),"")</f>
        <v>1.5555735481523215E-3</v>
      </c>
      <c r="P180" s="6">
        <f>IFERROR(D180/RTD("cqg.rtd",,"StudyData","ATR("&amp;A180&amp;",MAType:=Sim,Period:=21)","Bar",, "Close", "D",,,,,,"T"),"")</f>
        <v>0</v>
      </c>
      <c r="Q180" s="7">
        <f xml:space="preserve"> RTD("cqg.rtd",,"StudyData", $A180, "MA", "InputChoice=Close,MAType=Sim,Period=21", "MA","D",,"all",,,,"T")</f>
        <v>49.499047619000002</v>
      </c>
      <c r="R180" s="1">
        <f xml:space="preserve"> RTD("cqg.rtd",,"StudyData",$A180, "StdDev", "InputChoice=Close,Period1=21", "STDDEV","D",,"all",,,,"T")</f>
        <v>0.70415707640000003</v>
      </c>
      <c r="S180" s="1">
        <f t="shared" si="2"/>
        <v>1.3220805587291509</v>
      </c>
    </row>
    <row r="181" spans="1:19" x14ac:dyDescent="0.3">
      <c r="A181" t="s">
        <v>197</v>
      </c>
      <c r="B181" t="str">
        <f>PROPER(RTD("cqg.rtd", ,"ContractData",A181, "LongDescription",, "T"))</f>
        <v>Freeport-Mcmoran Inc.</v>
      </c>
      <c r="C181" s="1">
        <f>RTD("cqg.rtd", ,"ContractData",A181, "LastTrade",, "T")</f>
        <v>72.31</v>
      </c>
      <c r="D181" s="1">
        <f>RTD("cqg.rtd", ,"ContractData",A181, "NetLastTrade",, "T")</f>
        <v>0</v>
      </c>
      <c r="E181" s="3" t="str">
        <f>IFERROR(RTD("cqg.rtd", ,"ContractData",A181, "PerCentNetLastTrade",, "T")/100,"")</f>
        <v/>
      </c>
      <c r="F181" s="3" t="str">
        <v/>
      </c>
      <c r="G181" s="1" t="str">
        <f>RTD("cqg.rtd", ,"ContractData",A181, "Open",, "T")</f>
        <v/>
      </c>
      <c r="H181" s="1" t="str">
        <f>RTD("cqg.rtd", ,"ContractData",A181, "High",, "T")</f>
        <v/>
      </c>
      <c r="I181" s="1" t="str">
        <f>RTD("cqg.rtd", ,"ContractData",A181, "Low",, "T")</f>
        <v/>
      </c>
      <c r="J181" s="3" t="str">
        <f>IFERROR(RTD("cqg.rtd",,"StudyData",A181, "PCB","BaseType=Index,Index=1", "Close", "W","0","all",,,,"T")/100,"")</f>
        <v/>
      </c>
      <c r="K181" s="3">
        <f>IFERROR(RTD("cqg.rtd",,"StudyData",A181, "PCB","BaseType=Index,Index=1", "Close", "M","0","all",,,,"T")/100,"")</f>
        <v>-4.5286506469500838E-2</v>
      </c>
      <c r="L181" s="3">
        <f>IFERROR(RTD("cqg.rtd",,"StudyData",A181, "PCB","BaseType=Index,Index=1", "Close", "Q","0","all",,,,"T")/100,"")</f>
        <v>0.14978533948163461</v>
      </c>
      <c r="M181" s="3">
        <f>IFERROR(RTD("cqg.rtd",,"StudyData",A181, "PCB","BaseType=Index,Index=1", "Close", "A","0","all",,,,"T")/100,"")</f>
        <v>0.42370545382949409</v>
      </c>
      <c r="N181" s="5">
        <f>RTD("cqg.rtd", ,"ContractData",A181, "T_CVol",, "T")</f>
        <v>114984.439937</v>
      </c>
      <c r="O181" s="4">
        <f xml:space="preserve"> IFERROR(N181/RTD("cqg.rtd",,"StudyData", $A181, "MA", "InputChoice=Vol,MAType=Sim,Period=21", "MA","D","-1","all",,,,"T"),"")</f>
        <v>9.639933576474375E-3</v>
      </c>
      <c r="P181" s="6">
        <f>IFERROR(D181/RTD("cqg.rtd",,"StudyData","ATR("&amp;A181&amp;",MAType:=Sim,Period:=21)","Bar",, "Close", "D",,,,,,"T"),"")</f>
        <v>0</v>
      </c>
      <c r="Q181" s="7">
        <f xml:space="preserve"> RTD("cqg.rtd",,"StudyData", $A181, "MA", "InputChoice=Close,MAType=Sim,Period=21", "MA","D",,"all",,,,"T")</f>
        <v>72.626190476199994</v>
      </c>
      <c r="R181" s="1">
        <f xml:space="preserve"> RTD("cqg.rtd",,"StudyData",$A181, "StdDev", "InputChoice=Close,Period1=21", "STDDEV","D",,"all",,,,"T")</f>
        <v>2.1848950638</v>
      </c>
      <c r="S181" s="1">
        <f t="shared" si="2"/>
        <v>-0.14471655020816843</v>
      </c>
    </row>
    <row r="182" spans="1:19" x14ac:dyDescent="0.3">
      <c r="A182" t="s">
        <v>198</v>
      </c>
      <c r="B182" t="str">
        <f>PROPER(RTD("cqg.rtd", ,"ContractData",A182, "LongDescription",, "T"))</f>
        <v>Factet Research</v>
      </c>
      <c r="C182" s="1">
        <f>RTD("cqg.rtd", ,"ContractData",A182, "LastTrade",, "T")</f>
        <v>273.08</v>
      </c>
      <c r="D182" s="1">
        <f>RTD("cqg.rtd", ,"ContractData",A182, "NetLastTrade",, "T")</f>
        <v>0</v>
      </c>
      <c r="E182" s="3" t="str">
        <f>IFERROR(RTD("cqg.rtd", ,"ContractData",A182, "PerCentNetLastTrade",, "T")/100,"")</f>
        <v/>
      </c>
      <c r="F182" s="3" t="str">
        <v/>
      </c>
      <c r="G182" s="1" t="str">
        <f>RTD("cqg.rtd", ,"ContractData",A182, "Open",, "T")</f>
        <v/>
      </c>
      <c r="H182" s="1" t="str">
        <f>RTD("cqg.rtd", ,"ContractData",A182, "High",, "T")</f>
        <v/>
      </c>
      <c r="I182" s="1" t="str">
        <f>RTD("cqg.rtd", ,"ContractData",A182, "Low",, "T")</f>
        <v/>
      </c>
      <c r="J182" s="3" t="str">
        <f>IFERROR(RTD("cqg.rtd",,"StudyData",A182, "PCB","BaseType=Index,Index=1", "Close", "W","0","all",,,,"T")/100,"")</f>
        <v/>
      </c>
      <c r="K182" s="3">
        <f>IFERROR(RTD("cqg.rtd",,"StudyData",A182, "PCB","BaseType=Index,Index=1", "Close", "M","0","all",,,,"T")/100,"")</f>
        <v>-0.12907032371232666</v>
      </c>
      <c r="L182" s="3">
        <f>IFERROR(RTD("cqg.rtd",,"StudyData",A182, "PCB","BaseType=Index,Index=1", "Close", "Q","0","all",,,,"T")/100,"")</f>
        <v>0.18689151599443657</v>
      </c>
      <c r="M182" s="3">
        <f>IFERROR(RTD("cqg.rtd",,"StudyData",A182, "PCB","BaseType=Index,Index=1", "Close", "A","0","all",,,,"T")/100,"")</f>
        <v>-5.8961370136806961E-2</v>
      </c>
      <c r="N182" s="5">
        <f>RTD("cqg.rtd", ,"ContractData",A182, "T_CVol",, "T")</f>
        <v>3.9060000000000001</v>
      </c>
      <c r="O182" s="4">
        <f xml:space="preserve"> IFERROR(N182/RTD("cqg.rtd",,"StudyData", $A182, "MA", "InputChoice=Vol,MAType=Sim,Period=21", "MA","D","-1","all",,,,"T"),"")</f>
        <v>4.6153529373771132E-6</v>
      </c>
      <c r="P182" s="6">
        <f>IFERROR(D182/RTD("cqg.rtd",,"StudyData","ATR("&amp;A182&amp;",MAType:=Sim,Period:=21)","Bar",, "Close", "D",,,,,,"T"),"")</f>
        <v>0</v>
      </c>
      <c r="Q182" s="7">
        <f xml:space="preserve"> RTD("cqg.rtd",,"StudyData", $A182, "MA", "InputChoice=Close,MAType=Sim,Period=21", "MA","D",,"all",,,,"T")</f>
        <v>285.24952380949998</v>
      </c>
      <c r="R182" s="1">
        <f xml:space="preserve"> RTD("cqg.rtd",,"StudyData",$A182, "StdDev", "InputChoice=Close,Period1=21", "STDDEV","D",,"all",,,,"T")</f>
        <v>15.9104549264</v>
      </c>
      <c r="S182" s="1">
        <f t="shared" si="2"/>
        <v>-0.76487591748915162</v>
      </c>
    </row>
    <row r="183" spans="1:19" x14ac:dyDescent="0.3">
      <c r="A183" t="s">
        <v>199</v>
      </c>
      <c r="B183" t="str">
        <f>PROPER(RTD("cqg.rtd", ,"ContractData",A183, "LongDescription",, "T"))</f>
        <v>Fedex Corp</v>
      </c>
      <c r="C183" s="1">
        <f>RTD("cqg.rtd", ,"ContractData",A183, "LastTrade",, "T")</f>
        <v>285.85000000000002</v>
      </c>
      <c r="D183" s="1">
        <f>RTD("cqg.rtd", ,"ContractData",A183, "NetLastTrade",, "T")</f>
        <v>0</v>
      </c>
      <c r="E183" s="3" t="str">
        <f>IFERROR(RTD("cqg.rtd", ,"ContractData",A183, "PerCentNetLastTrade",, "T")/100,"")</f>
        <v/>
      </c>
      <c r="F183" s="3" t="str">
        <v/>
      </c>
      <c r="G183" s="1" t="str">
        <f>RTD("cqg.rtd", ,"ContractData",A183, "Open",, "T")</f>
        <v/>
      </c>
      <c r="H183" s="1" t="str">
        <f>RTD("cqg.rtd", ,"ContractData",A183, "High",, "T")</f>
        <v/>
      </c>
      <c r="I183" s="1" t="str">
        <f>RTD("cqg.rtd", ,"ContractData",A183, "Low",, "T")</f>
        <v/>
      </c>
      <c r="J183" s="3" t="str">
        <f>IFERROR(RTD("cqg.rtd",,"StudyData",A183, "PCB","BaseType=Index,Index=1", "Close", "W","0","all",,,,"T")/100,"")</f>
        <v/>
      </c>
      <c r="K183" s="3">
        <f>IFERROR(RTD("cqg.rtd",,"StudyData",A183, "PCB","BaseType=Index,Index=1", "Close", "M","0","all",,,,"T")/100,"")</f>
        <v>-0.12690897984117291</v>
      </c>
      <c r="L183" s="3">
        <f>IFERROR(RTD("cqg.rtd",,"StudyData",A183, "PCB","BaseType=Index,Index=1", "Close", "Q","0","all",,,,"T")/100,"")</f>
        <v>-8.7120365343467482E-2</v>
      </c>
      <c r="M183" s="3">
        <f>IFERROR(RTD("cqg.rtd",,"StudyData",A183, "PCB","BaseType=Index,Index=1", "Close", "A","0","all",,,,"T")/100,"")</f>
        <v>0.22808901873174101</v>
      </c>
      <c r="N183" s="5">
        <f>RTD("cqg.rtd", ,"ContractData",A183, "T_CVol",, "T")</f>
        <v>1028.4005689999999</v>
      </c>
      <c r="O183" s="4">
        <f xml:space="preserve"> IFERROR(N183/RTD("cqg.rtd",,"StudyData", $A183, "MA", "InputChoice=Vol,MAType=Sim,Period=21", "MA","D","-1","all",,,,"T"),"")</f>
        <v>6.2936403724985889E-4</v>
      </c>
      <c r="P183" s="6">
        <f>IFERROR(D183/RTD("cqg.rtd",,"StudyData","ATR("&amp;A183&amp;",MAType:=Sim,Period:=21)","Bar",, "Close", "D",,,,,,"T"),"")</f>
        <v>0</v>
      </c>
      <c r="Q183" s="7">
        <f xml:space="preserve"> RTD("cqg.rtd",,"StudyData", $A183, "MA", "InputChoice=Close,MAType=Sim,Period=21", "MA","D",,"all",,,,"T")</f>
        <v>307.6280952381</v>
      </c>
      <c r="R183" s="1">
        <f xml:space="preserve"> RTD("cqg.rtd",,"StudyData",$A183, "StdDev", "InputChoice=Close,Period1=21", "STDDEV","D",,"all",,,,"T")</f>
        <v>14.2140398798</v>
      </c>
      <c r="S183" s="1">
        <f t="shared" si="2"/>
        <v>-1.5321538016119884</v>
      </c>
    </row>
    <row r="184" spans="1:19" x14ac:dyDescent="0.3">
      <c r="A184" t="s">
        <v>200</v>
      </c>
      <c r="B184" t="str">
        <f>PROPER(RTD("cqg.rtd", ,"ContractData",A184, "LongDescription",, "T"))</f>
        <v>Fedex Freight Holding Company, Inc.</v>
      </c>
      <c r="C184" s="1">
        <f>RTD("cqg.rtd", ,"ContractData",A184, "LastTrade",, "T")</f>
        <v>113.18</v>
      </c>
      <c r="D184" s="1">
        <f>RTD("cqg.rtd", ,"ContractData",A184, "NetLastTrade",, "T")</f>
        <v>0</v>
      </c>
      <c r="E184" s="3" t="str">
        <f>IFERROR(RTD("cqg.rtd", ,"ContractData",A184, "PerCentNetLastTrade",, "T")/100,"")</f>
        <v/>
      </c>
      <c r="F184" s="3" t="str">
        <v/>
      </c>
      <c r="G184" s="1" t="str">
        <f>RTD("cqg.rtd", ,"ContractData",A184, "Open",, "T")</f>
        <v/>
      </c>
      <c r="H184" s="1" t="str">
        <f>RTD("cqg.rtd", ,"ContractData",A184, "High",, "T")</f>
        <v/>
      </c>
      <c r="I184" s="1" t="str">
        <f>RTD("cqg.rtd", ,"ContractData",A184, "Low",, "T")</f>
        <v/>
      </c>
      <c r="J184" s="3" t="str">
        <f>IFERROR(RTD("cqg.rtd",,"StudyData",A184, "PCB","BaseType=Index,Index=1", "Close", "W","0","all",,,,"T")/100,"")</f>
        <v/>
      </c>
      <c r="K184" s="3">
        <f>IFERROR(RTD("cqg.rtd",,"StudyData",A184, "PCB","BaseType=Index,Index=1", "Close", "M","0","all",,,,"T")/100,"")</f>
        <v>-0.15373112008374459</v>
      </c>
      <c r="L184" s="3">
        <f>IFERROR(RTD("cqg.rtd",,"StudyData",A184, "PCB","BaseType=Index,Index=1", "Close", "Q","0","all",,,,"T")/100,"")</f>
        <v>-0.25046357615894038</v>
      </c>
      <c r="M184" s="3">
        <f>IFERROR(RTD("cqg.rtd",,"StudyData",A184, "PCB","BaseType=Index,Index=1", "Close", "A","0","all",,,,"T")/100,"")</f>
        <v>1.1318000000000001</v>
      </c>
      <c r="N184" s="5">
        <f>RTD("cqg.rtd", ,"ContractData",A184, "T_CVol",, "T")</f>
        <v>1335.4349999999999</v>
      </c>
      <c r="O184" s="4">
        <f xml:space="preserve"> IFERROR(N184/RTD("cqg.rtd",,"StudyData", $A184, "MA", "InputChoice=Vol,MAType=Sim,Period=21", "MA","D","-1","all",,,,"T"),"")</f>
        <v>7.9510298618744996E-4</v>
      </c>
      <c r="P184" s="6">
        <f>IFERROR(D184/RTD("cqg.rtd",,"StudyData","ATR("&amp;A184&amp;",MAType:=Sim,Period:=21)","Bar",, "Close", "D",,,,,,"T"),"")</f>
        <v>0</v>
      </c>
      <c r="Q184" s="7">
        <f xml:space="preserve"> RTD("cqg.rtd",,"StudyData", $A184, "MA", "InputChoice=Close,MAType=Sim,Period=21", "MA","D",,"all",,,,"T")</f>
        <v>123.8471428571</v>
      </c>
      <c r="R184" s="1">
        <f xml:space="preserve"> RTD("cqg.rtd",,"StudyData",$A184, "StdDev", "InputChoice=Close,Period1=21", "STDDEV","D",,"all",,,,"T")</f>
        <v>6.0779916348</v>
      </c>
      <c r="S184" s="1">
        <f t="shared" si="2"/>
        <v>-1.755044017504805</v>
      </c>
    </row>
    <row r="185" spans="1:19" x14ac:dyDescent="0.3">
      <c r="A185" t="s">
        <v>201</v>
      </c>
      <c r="B185" t="str">
        <f>PROPER(RTD("cqg.rtd", ,"ContractData",A185, "LongDescription",, "T"))</f>
        <v>Firstenergy Corp</v>
      </c>
      <c r="C185" s="1">
        <f>RTD("cqg.rtd", ,"ContractData",A185, "LastTrade",, "T")</f>
        <v>43.300000000000004</v>
      </c>
      <c r="D185" s="1">
        <f>RTD("cqg.rtd", ,"ContractData",A185, "NetLastTrade",, "T")</f>
        <v>0</v>
      </c>
      <c r="E185" s="3" t="str">
        <f>IFERROR(RTD("cqg.rtd", ,"ContractData",A185, "PerCentNetLastTrade",, "T")/100,"")</f>
        <v/>
      </c>
      <c r="F185" s="3" t="str">
        <v/>
      </c>
      <c r="G185" s="1" t="str">
        <f>RTD("cqg.rtd", ,"ContractData",A185, "Open",, "T")</f>
        <v/>
      </c>
      <c r="H185" s="1" t="str">
        <f>RTD("cqg.rtd", ,"ContractData",A185, "High",, "T")</f>
        <v/>
      </c>
      <c r="I185" s="1" t="str">
        <f>RTD("cqg.rtd", ,"ContractData",A185, "Low",, "T")</f>
        <v/>
      </c>
      <c r="J185" s="3" t="str">
        <f>IFERROR(RTD("cqg.rtd",,"StudyData",A185, "PCB","BaseType=Index,Index=1", "Close", "W","0","all",,,,"T")/100,"")</f>
        <v/>
      </c>
      <c r="K185" s="3">
        <f>IFERROR(RTD("cqg.rtd",,"StudyData",A185, "PCB","BaseType=Index,Index=1", "Close", "M","0","all",,,,"T")/100,"")</f>
        <v>-5.582206716092445E-2</v>
      </c>
      <c r="L185" s="3">
        <f>IFERROR(RTD("cqg.rtd",,"StudyData",A185, "PCB","BaseType=Index,Index=1", "Close", "Q","0","all",,,,"T")/100,"")</f>
        <v>-8.9188052166596435E-2</v>
      </c>
      <c r="M185" s="3">
        <f>IFERROR(RTD("cqg.rtd",,"StudyData",A185, "PCB","BaseType=Index,Index=1", "Close", "A","0","all",,,,"T")/100,"")</f>
        <v>-3.28344873799419E-2</v>
      </c>
      <c r="N185" s="5">
        <f>RTD("cqg.rtd", ,"ContractData",A185, "T_CVol",, "T")</f>
        <v>2192.3748949999999</v>
      </c>
      <c r="O185" s="4">
        <f xml:space="preserve"> IFERROR(N185/RTD("cqg.rtd",,"StudyData", $A185, "MA", "InputChoice=Vol,MAType=Sim,Period=21", "MA","D","-1","all",,,,"T"),"")</f>
        <v>5.3516652509674365E-4</v>
      </c>
      <c r="P185" s="6">
        <f>IFERROR(D185/RTD("cqg.rtd",,"StudyData","ATR("&amp;A185&amp;",MAType:=Sim,Period:=21)","Bar",, "Close", "D",,,,,,"T"),"")</f>
        <v>0</v>
      </c>
      <c r="Q185" s="7">
        <f xml:space="preserve"> RTD("cqg.rtd",,"StudyData", $A185, "MA", "InputChoice=Close,MAType=Sim,Period=21", "MA","D",,"all",,,,"T")</f>
        <v>45.414761904800002</v>
      </c>
      <c r="R185" s="1">
        <f xml:space="preserve"> RTD("cqg.rtd",,"StudyData",$A185, "StdDev", "InputChoice=Close,Period1=21", "STDDEV","D",,"all",,,,"T")</f>
        <v>1.1361321982000001</v>
      </c>
      <c r="S185" s="1">
        <f t="shared" si="2"/>
        <v>-1.8613695731451527</v>
      </c>
    </row>
    <row r="186" spans="1:19" x14ac:dyDescent="0.3">
      <c r="A186" t="s">
        <v>202</v>
      </c>
      <c r="B186" t="str">
        <f>PROPER(RTD("cqg.rtd", ,"ContractData",A186, "LongDescription",, "T"))</f>
        <v>Ferguson Plc</v>
      </c>
      <c r="C186" s="1">
        <f>RTD("cqg.rtd", ,"ContractData",A186, "LastTrade",, "T")</f>
        <v>222.74</v>
      </c>
      <c r="D186" s="1">
        <f>RTD("cqg.rtd", ,"ContractData",A186, "NetLastTrade",, "T")</f>
        <v>0</v>
      </c>
      <c r="E186" s="3" t="str">
        <f>IFERROR(RTD("cqg.rtd", ,"ContractData",A186, "PerCentNetLastTrade",, "T")/100,"")</f>
        <v/>
      </c>
      <c r="F186" s="3" t="str">
        <v/>
      </c>
      <c r="G186" s="1" t="str">
        <f>RTD("cqg.rtd", ,"ContractData",A186, "Open",, "T")</f>
        <v/>
      </c>
      <c r="H186" s="1" t="str">
        <f>RTD("cqg.rtd", ,"ContractData",A186, "High",, "T")</f>
        <v/>
      </c>
      <c r="I186" s="1" t="str">
        <f>RTD("cqg.rtd", ,"ContractData",A186, "Low",, "T")</f>
        <v/>
      </c>
      <c r="J186" s="3" t="str">
        <f>IFERROR(RTD("cqg.rtd",,"StudyData",A186, "PCB","BaseType=Index,Index=1", "Close", "W","0","all",,,,"T")/100,"")</f>
        <v/>
      </c>
      <c r="K186" s="3">
        <f>IFERROR(RTD("cqg.rtd",,"StudyData",A186, "PCB","BaseType=Index,Index=1", "Close", "M","0","all",,,,"T")/100,"")</f>
        <v>-7.8838359093135364E-3</v>
      </c>
      <c r="L186" s="3">
        <f>IFERROR(RTD("cqg.rtd",,"StudyData",A186, "PCB","BaseType=Index,Index=1", "Close", "Q","0","all",,,,"T")/100,"")</f>
        <v>-6.1475582522226443E-2</v>
      </c>
      <c r="M186" s="3">
        <f>IFERROR(RTD("cqg.rtd",,"StudyData",A186, "PCB","BaseType=Index,Index=1", "Close", "A","0","all",,,,"T")/100,"")</f>
        <v>4.9409333872350381E-4</v>
      </c>
      <c r="N186" s="5">
        <f>RTD("cqg.rtd", ,"ContractData",A186, "T_CVol",, "T")</f>
        <v>182</v>
      </c>
      <c r="O186" s="4">
        <f xml:space="preserve"> IFERROR(N186/RTD("cqg.rtd",,"StudyData", $A186, "MA", "InputChoice=Vol,MAType=Sim,Period=21", "MA","D","-1","all",,,,"T"),"")</f>
        <v>1.3371489190612461E-4</v>
      </c>
      <c r="P186" s="6">
        <f>IFERROR(D186/RTD("cqg.rtd",,"StudyData","ATR("&amp;A186&amp;",MAType:=Sim,Period:=21)","Bar",, "Close", "D",,,,,,"T"),"")</f>
        <v>0</v>
      </c>
      <c r="Q186" s="7">
        <f xml:space="preserve"> RTD("cqg.rtd",,"StudyData", $A186, "MA", "InputChoice=Close,MAType=Sim,Period=21", "MA","D",,"all",,,,"T")</f>
        <v>221.0666666667</v>
      </c>
      <c r="R186" s="1">
        <f xml:space="preserve"> RTD("cqg.rtd",,"StudyData",$A186, "StdDev", "InputChoice=Close,Period1=21", "STDDEV","D",,"all",,,,"T")</f>
        <v>4.1842361006999997</v>
      </c>
      <c r="S186" s="1">
        <f t="shared" si="2"/>
        <v>0.39991369823038142</v>
      </c>
    </row>
    <row r="187" spans="1:19" x14ac:dyDescent="0.3">
      <c r="A187" t="s">
        <v>203</v>
      </c>
      <c r="B187" t="str">
        <f>PROPER(RTD("cqg.rtd", ,"ContractData",A187, "LongDescription",, "T"))</f>
        <v>F5, Inc. Common Stk</v>
      </c>
      <c r="C187" s="1">
        <f>RTD("cqg.rtd", ,"ContractData",A187, "LastTrade",, "T")</f>
        <v>443.06</v>
      </c>
      <c r="D187" s="1">
        <f>RTD("cqg.rtd", ,"ContractData",A187, "NetLastTrade",, "T")</f>
        <v>0</v>
      </c>
      <c r="E187" s="3" t="str">
        <f>IFERROR(RTD("cqg.rtd", ,"ContractData",A187, "PerCentNetLastTrade",, "T")/100,"")</f>
        <v/>
      </c>
      <c r="F187" s="3" t="str">
        <v/>
      </c>
      <c r="G187" s="1" t="str">
        <f>RTD("cqg.rtd", ,"ContractData",A187, "Open",, "T")</f>
        <v/>
      </c>
      <c r="H187" s="1" t="str">
        <f>RTD("cqg.rtd", ,"ContractData",A187, "High",, "T")</f>
        <v/>
      </c>
      <c r="I187" s="1" t="str">
        <f>RTD("cqg.rtd", ,"ContractData",A187, "Low",, "T")</f>
        <v/>
      </c>
      <c r="J187" s="3" t="str">
        <f>IFERROR(RTD("cqg.rtd",,"StudyData",A187, "PCB","BaseType=Index,Index=1", "Close", "W","0","all",,,,"T")/100,"")</f>
        <v/>
      </c>
      <c r="K187" s="3">
        <f>IFERROR(RTD("cqg.rtd",,"StudyData",A187, "PCB","BaseType=Index,Index=1", "Close", "M","0","all",,,,"T")/100,"")</f>
        <v>8.8251909709429449E-2</v>
      </c>
      <c r="L187" s="3">
        <f>IFERROR(RTD("cqg.rtd",,"StudyData",A187, "PCB","BaseType=Index,Index=1", "Close", "Q","0","all",,,,"T")/100,"")</f>
        <v>6.5150495239926831E-2</v>
      </c>
      <c r="M187" s="3">
        <f>IFERROR(RTD("cqg.rtd",,"StudyData",A187, "PCB","BaseType=Index,Index=1", "Close", "A","0","all",,,,"T")/100,"")</f>
        <v>0.73572044190237396</v>
      </c>
      <c r="N187" s="5">
        <f>RTD("cqg.rtd", ,"ContractData",A187, "T_CVol",, "T")</f>
        <v>40.099415999999998</v>
      </c>
      <c r="O187" s="4">
        <f xml:space="preserve"> IFERROR(N187/RTD("cqg.rtd",,"StudyData", $A187, "MA", "InputChoice=Vol,MAType=Sim,Period=21", "MA","D","-1","all",,,,"T"),"")</f>
        <v>7.3836488845947746E-5</v>
      </c>
      <c r="P187" s="6">
        <f>IFERROR(D187/RTD("cqg.rtd",,"StudyData","ATR("&amp;A187&amp;",MAType:=Sim,Period:=21)","Bar",, "Close", "D",,,,,,"T"),"")</f>
        <v>0</v>
      </c>
      <c r="Q187" s="7">
        <f xml:space="preserve"> RTD("cqg.rtd",,"StudyData", $A187, "MA", "InputChoice=Close,MAType=Sim,Period=21", "MA","D",,"all",,,,"T")</f>
        <v>419.04428571429997</v>
      </c>
      <c r="R187" s="1">
        <f xml:space="preserve"> RTD("cqg.rtd",,"StudyData",$A187, "StdDev", "InputChoice=Close,Period1=21", "STDDEV","D",,"all",,,,"T")</f>
        <v>23.111874822800001</v>
      </c>
      <c r="S187" s="1">
        <f t="shared" si="2"/>
        <v>1.0391071459944212</v>
      </c>
    </row>
    <row r="188" spans="1:19" x14ac:dyDescent="0.3">
      <c r="A188" t="s">
        <v>204</v>
      </c>
      <c r="B188" t="str">
        <f>PROPER(RTD("cqg.rtd", ,"ContractData",A188, "LongDescription",, "T"))</f>
        <v>Fair Isaac Inc</v>
      </c>
      <c r="C188" s="1">
        <f>RTD("cqg.rtd", ,"ContractData",A188, "LastTrade",, "T")</f>
        <v>863.09</v>
      </c>
      <c r="D188" s="1">
        <f>RTD("cqg.rtd", ,"ContractData",A188, "NetLastTrade",, "T")</f>
        <v>0</v>
      </c>
      <c r="E188" s="3" t="str">
        <f>IFERROR(RTD("cqg.rtd", ,"ContractData",A188, "PerCentNetLastTrade",, "T")/100,"")</f>
        <v/>
      </c>
      <c r="F188" s="3" t="str">
        <v/>
      </c>
      <c r="G188" s="1" t="str">
        <f>RTD("cqg.rtd", ,"ContractData",A188, "Open",, "T")</f>
        <v/>
      </c>
      <c r="H188" s="1" t="str">
        <f>RTD("cqg.rtd", ,"ContractData",A188, "High",, "T")</f>
        <v/>
      </c>
      <c r="I188" s="1" t="str">
        <f>RTD("cqg.rtd", ,"ContractData",A188, "Low",, "T")</f>
        <v/>
      </c>
      <c r="J188" s="3" t="str">
        <f>IFERROR(RTD("cqg.rtd",,"StudyData",A188, "PCB","BaseType=Index,Index=1", "Close", "W","0","all",,,,"T")/100,"")</f>
        <v/>
      </c>
      <c r="K188" s="3">
        <f>IFERROR(RTD("cqg.rtd",,"StudyData",A188, "PCB","BaseType=Index,Index=1", "Close", "M","0","all",,,,"T")/100,"")</f>
        <v>-0.24766171842993001</v>
      </c>
      <c r="L188" s="3">
        <f>IFERROR(RTD("cqg.rtd",,"StudyData",A188, "PCB","BaseType=Index,Index=1", "Close", "Q","0","all",,,,"T")/100,"")</f>
        <v>-0.27761596277138884</v>
      </c>
      <c r="M188" s="3">
        <f>IFERROR(RTD("cqg.rtd",,"StudyData",A188, "PCB","BaseType=Index,Index=1", "Close", "A","0","all",,,,"T")/100,"")</f>
        <v>-0.48948314819415367</v>
      </c>
      <c r="N188" s="5">
        <f>RTD("cqg.rtd", ,"ContractData",A188, "T_CVol",, "T")</f>
        <v>424.14511199999998</v>
      </c>
      <c r="O188" s="4">
        <f xml:space="preserve"> IFERROR(N188/RTD("cqg.rtd",,"StudyData", $A188, "MA", "InputChoice=Vol,MAType=Sim,Period=21", "MA","D","-1","all",,,,"T"),"")</f>
        <v>1.0005260666154825E-3</v>
      </c>
      <c r="P188" s="6">
        <f>IFERROR(D188/RTD("cqg.rtd",,"StudyData","ATR("&amp;A188&amp;",MAType:=Sim,Period:=21)","Bar",, "Close", "D",,,,,,"T"),"")</f>
        <v>0</v>
      </c>
      <c r="Q188" s="7">
        <f xml:space="preserve"> RTD("cqg.rtd",,"StudyData", $A188, "MA", "InputChoice=Close,MAType=Sim,Period=21", "MA","D",,"all",,,,"T")</f>
        <v>981.60571428569995</v>
      </c>
      <c r="R188" s="1">
        <f xml:space="preserve"> RTD("cqg.rtd",,"StudyData",$A188, "StdDev", "InputChoice=Close,Period1=21", "STDDEV","D",,"all",,,,"T")</f>
        <v>90.906746335199998</v>
      </c>
      <c r="S188" s="1">
        <f t="shared" si="2"/>
        <v>-1.3037064801406213</v>
      </c>
    </row>
    <row r="189" spans="1:19" x14ac:dyDescent="0.3">
      <c r="A189" t="s">
        <v>205</v>
      </c>
      <c r="B189" t="str">
        <f>PROPER(RTD("cqg.rtd", ,"ContractData",A189, "LongDescription",, "T"))</f>
        <v>Fidelity National Info Services</v>
      </c>
      <c r="C189" s="1">
        <f>RTD("cqg.rtd", ,"ContractData",A189, "LastTrade",, "T")</f>
        <v>35.410000000000004</v>
      </c>
      <c r="D189" s="1">
        <f>RTD("cqg.rtd", ,"ContractData",A189, "NetLastTrade",, "T")</f>
        <v>0</v>
      </c>
      <c r="E189" s="3" t="str">
        <f>IFERROR(RTD("cqg.rtd", ,"ContractData",A189, "PerCentNetLastTrade",, "T")/100,"")</f>
        <v/>
      </c>
      <c r="F189" s="3" t="str">
        <v/>
      </c>
      <c r="G189" s="1" t="str">
        <f>RTD("cqg.rtd", ,"ContractData",A189, "Open",, "T")</f>
        <v/>
      </c>
      <c r="H189" s="1" t="str">
        <f>RTD("cqg.rtd", ,"ContractData",A189, "High",, "T")</f>
        <v/>
      </c>
      <c r="I189" s="1" t="str">
        <f>RTD("cqg.rtd", ,"ContractData",A189, "Low",, "T")</f>
        <v/>
      </c>
      <c r="J189" s="3" t="str">
        <f>IFERROR(RTD("cqg.rtd",,"StudyData",A189, "PCB","BaseType=Index,Index=1", "Close", "W","0","all",,,,"T")/100,"")</f>
        <v/>
      </c>
      <c r="K189" s="3">
        <f>IFERROR(RTD("cqg.rtd",,"StudyData",A189, "PCB","BaseType=Index,Index=1", "Close", "M","0","all",,,,"T")/100,"")</f>
        <v>-0.13146921756193278</v>
      </c>
      <c r="L189" s="3">
        <f>IFERROR(RTD("cqg.rtd",,"StudyData",A189, "PCB","BaseType=Index,Index=1", "Close", "Q","0","all",,,,"T")/100,"")</f>
        <v>-8.9248971193415599E-2</v>
      </c>
      <c r="M189" s="3">
        <f>IFERROR(RTD("cqg.rtd",,"StudyData",A189, "PCB","BaseType=Index,Index=1", "Close", "A","0","all",,,,"T")/100,"")</f>
        <v>-0.46719831477580503</v>
      </c>
      <c r="N189" s="5">
        <f>RTD("cqg.rtd", ,"ContractData",A189, "T_CVol",, "T")</f>
        <v>488.57175100000001</v>
      </c>
      <c r="O189" s="4">
        <f xml:space="preserve"> IFERROR(N189/RTD("cqg.rtd",,"StudyData", $A189, "MA", "InputChoice=Vol,MAType=Sim,Period=21", "MA","D","-1","all",,,,"T"),"")</f>
        <v>8.0982281744862648E-5</v>
      </c>
      <c r="P189" s="6">
        <f>IFERROR(D189/RTD("cqg.rtd",,"StudyData","ATR("&amp;A189&amp;",MAType:=Sim,Period:=21)","Bar",, "Close", "D",,,,,,"T"),"")</f>
        <v>0</v>
      </c>
      <c r="Q189" s="7">
        <f xml:space="preserve"> RTD("cqg.rtd",,"StudyData", $A189, "MA", "InputChoice=Close,MAType=Sim,Period=21", "MA","D",,"all",,,,"T")</f>
        <v>38.013333333299997</v>
      </c>
      <c r="R189" s="1">
        <f xml:space="preserve"> RTD("cqg.rtd",,"StudyData",$A189, "StdDev", "InputChoice=Close,Period1=21", "STDDEV","D",,"all",,,,"T")</f>
        <v>2.5715760098999998</v>
      </c>
      <c r="S189" s="1">
        <f t="shared" si="2"/>
        <v>-1.0123493621334678</v>
      </c>
    </row>
    <row r="190" spans="1:19" x14ac:dyDescent="0.3">
      <c r="A190" t="s">
        <v>206</v>
      </c>
      <c r="B190" t="str">
        <f>PROPER(RTD("cqg.rtd", ,"ContractData",A190, "LongDescription",, "T"))</f>
        <v>Fiserv, Inc. Cmn Stk</v>
      </c>
      <c r="C190" s="1">
        <f>RTD("cqg.rtd", ,"ContractData",A190, "LastTrade",, "T")</f>
        <v>46.480000000000004</v>
      </c>
      <c r="D190" s="1">
        <f>RTD("cqg.rtd", ,"ContractData",A190, "NetLastTrade",, "T")</f>
        <v>0</v>
      </c>
      <c r="E190" s="3" t="str">
        <f>IFERROR(RTD("cqg.rtd", ,"ContractData",A190, "PerCentNetLastTrade",, "T")/100,"")</f>
        <v/>
      </c>
      <c r="F190" s="3" t="str">
        <v/>
      </c>
      <c r="G190" s="1" t="str">
        <f>RTD("cqg.rtd", ,"ContractData",A190, "Open",, "T")</f>
        <v/>
      </c>
      <c r="H190" s="1" t="str">
        <f>RTD("cqg.rtd", ,"ContractData",A190, "High",, "T")</f>
        <v/>
      </c>
      <c r="I190" s="1" t="str">
        <f>RTD("cqg.rtd", ,"ContractData",A190, "Low",, "T")</f>
        <v/>
      </c>
      <c r="J190" s="3" t="str">
        <f>IFERROR(RTD("cqg.rtd",,"StudyData",A190, "PCB","BaseType=Index,Index=1", "Close", "W","0","all",,,,"T")/100,"")</f>
        <v/>
      </c>
      <c r="K190" s="3">
        <f>IFERROR(RTD("cqg.rtd",,"StudyData",A190, "PCB","BaseType=Index,Index=1", "Close", "M","0","all",,,,"T")/100,"")</f>
        <v>-0.12811855186644153</v>
      </c>
      <c r="L190" s="3">
        <f>IFERROR(RTD("cqg.rtd",,"StudyData",A190, "PCB","BaseType=Index,Index=1", "Close", "Q","0","all",,,,"T")/100,"")</f>
        <v>-5.2395514780835886E-2</v>
      </c>
      <c r="M190" s="3">
        <f>IFERROR(RTD("cqg.rtd",,"StudyData",A190, "PCB","BaseType=Index,Index=1", "Close", "A","0","all",,,,"T")/100,"")</f>
        <v>-0.3080244156617537</v>
      </c>
      <c r="N190" s="5">
        <f>RTD("cqg.rtd", ,"ContractData",A190, "T_CVol",, "T")</f>
        <v>10262.35585</v>
      </c>
      <c r="O190" s="4">
        <f xml:space="preserve"> IFERROR(N190/RTD("cqg.rtd",,"StudyData", $A190, "MA", "InputChoice=Vol,MAType=Sim,Period=21", "MA","D","-1","all",,,,"T"),"")</f>
        <v>1.4249983147002327E-3</v>
      </c>
      <c r="P190" s="6">
        <f>IFERROR(D190/RTD("cqg.rtd",,"StudyData","ATR("&amp;A190&amp;",MAType:=Sim,Period:=21)","Bar",, "Close", "D",,,,,,"T"),"")</f>
        <v>0</v>
      </c>
      <c r="Q190" s="7">
        <f xml:space="preserve"> RTD("cqg.rtd",,"StudyData", $A190, "MA", "InputChoice=Close,MAType=Sim,Period=21", "MA","D",,"all",,,,"T")</f>
        <v>49.538095238099999</v>
      </c>
      <c r="R190" s="1">
        <f xml:space="preserve"> RTD("cqg.rtd",,"StudyData",$A190, "StdDev", "InputChoice=Close,Period1=21", "STDDEV","D",,"all",,,,"T")</f>
        <v>2.5878592348999998</v>
      </c>
      <c r="S190" s="1">
        <f t="shared" si="2"/>
        <v>-1.1817084935912929</v>
      </c>
    </row>
    <row r="191" spans="1:19" x14ac:dyDescent="0.3">
      <c r="A191" t="s">
        <v>207</v>
      </c>
      <c r="B191" t="str">
        <f>PROPER(RTD("cqg.rtd", ,"ContractData",A191, "LongDescription",, "T"))</f>
        <v>Fifth Third Bncp</v>
      </c>
      <c r="C191" s="1">
        <f>RTD("cqg.rtd", ,"ContractData",A191, "LastTrade",, "T")</f>
        <v>52.1</v>
      </c>
      <c r="D191" s="1">
        <f>RTD("cqg.rtd", ,"ContractData",A191, "NetLastTrade",, "T")</f>
        <v>0</v>
      </c>
      <c r="E191" s="3" t="str">
        <f>IFERROR(RTD("cqg.rtd", ,"ContractData",A191, "PerCentNetLastTrade",, "T")/100,"")</f>
        <v/>
      </c>
      <c r="F191" s="3" t="str">
        <v/>
      </c>
      <c r="G191" s="1" t="str">
        <f>RTD("cqg.rtd", ,"ContractData",A191, "Open",, "T")</f>
        <v/>
      </c>
      <c r="H191" s="1" t="str">
        <f>RTD("cqg.rtd", ,"ContractData",A191, "High",, "T")</f>
        <v/>
      </c>
      <c r="I191" s="1" t="str">
        <f>RTD("cqg.rtd", ,"ContractData",A191, "Low",, "T")</f>
        <v/>
      </c>
      <c r="J191" s="3" t="str">
        <f>IFERROR(RTD("cqg.rtd",,"StudyData",A191, "PCB","BaseType=Index,Index=1", "Close", "W","0","all",,,,"T")/100,"")</f>
        <v/>
      </c>
      <c r="K191" s="3">
        <f>IFERROR(RTD("cqg.rtd",,"StudyData",A191, "PCB","BaseType=Index,Index=1", "Close", "M","0","all",,,,"T")/100,"")</f>
        <v>-3.1058210898270443E-2</v>
      </c>
      <c r="L191" s="3">
        <f>IFERROR(RTD("cqg.rtd",,"StudyData",A191, "PCB","BaseType=Index,Index=1", "Close", "Q","0","all",,,,"T")/100,"")</f>
        <v>0.52100000000000002</v>
      </c>
      <c r="M191" s="3">
        <f>IFERROR(RTD("cqg.rtd",,"StudyData",A191, "PCB","BaseType=Index,Index=1", "Close", "A","0","all",,,,"T")/100,"")</f>
        <v>0.11301004058961757</v>
      </c>
      <c r="N191" s="5">
        <f>RTD("cqg.rtd", ,"ContractData",A191, "T_CVol",, "T")</f>
        <v>5605.4935109999997</v>
      </c>
      <c r="O191" s="4">
        <f xml:space="preserve"> IFERROR(N191/RTD("cqg.rtd",,"StudyData", $A191, "MA", "InputChoice=Vol,MAType=Sim,Period=21", "MA","D","-1","all",,,,"T"),"")</f>
        <v>9.8998033048796111E-4</v>
      </c>
      <c r="P191" s="6">
        <f>IFERROR(D191/RTD("cqg.rtd",,"StudyData","ATR("&amp;A191&amp;",MAType:=Sim,Period:=21)","Bar",, "Close", "D",,,,,,"T"),"")</f>
        <v>0</v>
      </c>
      <c r="Q191" s="7">
        <f xml:space="preserve"> RTD("cqg.rtd",,"StudyData", $A191, "MA", "InputChoice=Close,MAType=Sim,Period=21", "MA","D",,"all",,,,"T")</f>
        <v>53.546190476200003</v>
      </c>
      <c r="R191" s="1">
        <f xml:space="preserve"> RTD("cqg.rtd",,"StudyData",$A191, "StdDev", "InputChoice=Close,Period1=21", "STDDEV","D",,"all",,,,"T")</f>
        <v>1.1067088755000001</v>
      </c>
      <c r="S191" s="1">
        <f t="shared" si="2"/>
        <v>-1.3067487830045885</v>
      </c>
    </row>
    <row r="192" spans="1:19" x14ac:dyDescent="0.3">
      <c r="A192" t="s">
        <v>208</v>
      </c>
      <c r="B192" t="str">
        <f>PROPER(RTD("cqg.rtd", ,"ContractData",A192, "LongDescription",, "T"))</f>
        <v>Comfort Systems Usa Inc</v>
      </c>
      <c r="C192" s="1">
        <f>RTD("cqg.rtd", ,"ContractData",A192, "LastTrade",, "T")</f>
        <v>1658.91</v>
      </c>
      <c r="D192" s="1">
        <f>RTD("cqg.rtd", ,"ContractData",A192, "NetLastTrade",, "T")</f>
        <v>0</v>
      </c>
      <c r="E192" s="3" t="str">
        <f>IFERROR(RTD("cqg.rtd", ,"ContractData",A192, "PerCentNetLastTrade",, "T")/100,"")</f>
        <v/>
      </c>
      <c r="F192" s="3" t="str">
        <v/>
      </c>
      <c r="G192" s="1" t="str">
        <f>RTD("cqg.rtd", ,"ContractData",A192, "Open",, "T")</f>
        <v/>
      </c>
      <c r="H192" s="1" t="str">
        <f>RTD("cqg.rtd", ,"ContractData",A192, "High",, "T")</f>
        <v/>
      </c>
      <c r="I192" s="1" t="str">
        <f>RTD("cqg.rtd", ,"ContractData",A192, "Low",, "T")</f>
        <v/>
      </c>
      <c r="J192" s="3" t="str">
        <f>IFERROR(RTD("cqg.rtd",,"StudyData",A192, "PCB","BaseType=Index,Index=1", "Close", "W","0","all",,,,"T")/100,"")</f>
        <v/>
      </c>
      <c r="K192" s="3">
        <f>IFERROR(RTD("cqg.rtd",,"StudyData",A192, "PCB","BaseType=Index,Index=1", "Close", "M","0","all",,,,"T")/100,"")</f>
        <v>7.3297446979205733E-2</v>
      </c>
      <c r="L192" s="3">
        <f>IFERROR(RTD("cqg.rtd",,"StudyData",A192, "PCB","BaseType=Index,Index=1", "Close", "Q","0","all",,,,"T")/100,"")</f>
        <v>-0.16299099371830772</v>
      </c>
      <c r="M192" s="3">
        <f>IFERROR(RTD("cqg.rtd",,"StudyData",A192, "PCB","BaseType=Index,Index=1", "Close", "A","0","all",,,,"T")/100,"")</f>
        <v>0.77748609756881581</v>
      </c>
      <c r="N192" s="5">
        <f>RTD("cqg.rtd", ,"ContractData",A192, "T_CVol",, "T")</f>
        <v>370.07691299999999</v>
      </c>
      <c r="O192" s="4">
        <f xml:space="preserve"> IFERROR(N192/RTD("cqg.rtd",,"StudyData", $A192, "MA", "InputChoice=Vol,MAType=Sim,Period=21", "MA","D","-1","all",,,,"T"),"")</f>
        <v>1.1213062446666364E-3</v>
      </c>
      <c r="P192" s="6">
        <f>IFERROR(D192/RTD("cqg.rtd",,"StudyData","ATR("&amp;A192&amp;",MAType:=Sim,Period:=21)","Bar",, "Close", "D",,,,,,"T"),"")</f>
        <v>0</v>
      </c>
      <c r="Q192" s="7">
        <f xml:space="preserve"> RTD("cqg.rtd",,"StudyData", $A192, "MA", "InputChoice=Close,MAType=Sim,Period=21", "MA","D",,"all",,,,"T")</f>
        <v>1606.2719047619</v>
      </c>
      <c r="R192" s="1">
        <f xml:space="preserve"> RTD("cqg.rtd",,"StudyData",$A192, "StdDev", "InputChoice=Close,Period1=21", "STDDEV","D",,"all",,,,"T")</f>
        <v>43.270011568400001</v>
      </c>
      <c r="S192" s="1">
        <f t="shared" si="2"/>
        <v>1.2165029157639871</v>
      </c>
    </row>
    <row r="193" spans="1:19" x14ac:dyDescent="0.3">
      <c r="A193" t="s">
        <v>209</v>
      </c>
      <c r="B193" t="str">
        <f>PROPER(RTD("cqg.rtd", ,"ContractData",A193, "LongDescription",, "T"))</f>
        <v>Flex Ltd.</v>
      </c>
      <c r="C193" s="1">
        <f>RTD("cqg.rtd", ,"ContractData",A193, "LastTrade",, "T")</f>
        <v>114.68</v>
      </c>
      <c r="D193" s="1">
        <f>RTD("cqg.rtd", ,"ContractData",A193, "NetLastTrade",, "T")</f>
        <v>0</v>
      </c>
      <c r="E193" s="3" t="str">
        <f>IFERROR(RTD("cqg.rtd", ,"ContractData",A193, "PerCentNetLastTrade",, "T")/100,"")</f>
        <v/>
      </c>
      <c r="F193" s="3" t="str">
        <v/>
      </c>
      <c r="G193" s="1" t="str">
        <f>RTD("cqg.rtd", ,"ContractData",A193, "Open",, "T")</f>
        <v/>
      </c>
      <c r="H193" s="1" t="str">
        <f>RTD("cqg.rtd", ,"ContractData",A193, "High",, "T")</f>
        <v/>
      </c>
      <c r="I193" s="1" t="str">
        <f>RTD("cqg.rtd", ,"ContractData",A193, "Low",, "T")</f>
        <v/>
      </c>
      <c r="J193" s="3" t="str">
        <f>IFERROR(RTD("cqg.rtd",,"StudyData",A193, "PCB","BaseType=Index,Index=1", "Close", "W","0","all",,,,"T")/100,"")</f>
        <v/>
      </c>
      <c r="K193" s="3">
        <f>IFERROR(RTD("cqg.rtd",,"StudyData",A193, "PCB","BaseType=Index,Index=1", "Close", "M","0","all",,,,"T")/100,"")</f>
        <v>4.9702517162471462E-2</v>
      </c>
      <c r="L193" s="3">
        <f>IFERROR(RTD("cqg.rtd",,"StudyData",A193, "PCB","BaseType=Index,Index=1", "Close", "Q","0","all",,,,"T")/100,"")</f>
        <v>-0.29240451656691546</v>
      </c>
      <c r="M193" s="3">
        <f>IFERROR(RTD("cqg.rtd",,"StudyData",A193, "PCB","BaseType=Index,Index=1", "Close", "A","0","all",,,,"T")/100,"")</f>
        <v>0.89804700430321094</v>
      </c>
      <c r="N193" s="5">
        <f>RTD("cqg.rtd", ,"ContractData",A193, "T_CVol",, "T")</f>
        <v>3677.9543990000002</v>
      </c>
      <c r="O193" s="4">
        <f xml:space="preserve"> IFERROR(N193/RTD("cqg.rtd",,"StudyData", $A193, "MA", "InputChoice=Vol,MAType=Sim,Period=21", "MA","D","-1","all",,,,"T"),"")</f>
        <v>1.1093442233148889E-3</v>
      </c>
      <c r="P193" s="6">
        <f>IFERROR(D193/RTD("cqg.rtd",,"StudyData","ATR("&amp;A193&amp;",MAType:=Sim,Period:=21)","Bar",, "Close", "D",,,,,,"T"),"")</f>
        <v>0</v>
      </c>
      <c r="Q193" s="7">
        <f xml:space="preserve"> RTD("cqg.rtd",,"StudyData", $A193, "MA", "InputChoice=Close,MAType=Sim,Period=21", "MA","D",,"all",,,,"T")</f>
        <v>110.6004761905</v>
      </c>
      <c r="R193" s="1">
        <f xml:space="preserve"> RTD("cqg.rtd",,"StudyData",$A193, "StdDev", "InputChoice=Close,Period1=21", "STDDEV","D",,"all",,,,"T")</f>
        <v>2.9194266824000001</v>
      </c>
      <c r="S193" s="1">
        <f t="shared" si="2"/>
        <v>1.3973715572628498</v>
      </c>
    </row>
    <row r="194" spans="1:19" x14ac:dyDescent="0.3">
      <c r="A194" t="s">
        <v>210</v>
      </c>
      <c r="B194" t="str">
        <f>PROPER(RTD("cqg.rtd", ,"ContractData",A194, "LongDescription",, "T"))</f>
        <v>Fox Corp Cm B</v>
      </c>
      <c r="C194" s="1">
        <f>RTD("cqg.rtd", ,"ContractData",A194, "LastTrade",, "T")</f>
        <v>56.54</v>
      </c>
      <c r="D194" s="1">
        <f>RTD("cqg.rtd", ,"ContractData",A194, "NetLastTrade",, "T")</f>
        <v>0</v>
      </c>
      <c r="E194" s="3" t="str">
        <f>IFERROR(RTD("cqg.rtd", ,"ContractData",A194, "PerCentNetLastTrade",, "T")/100,"")</f>
        <v/>
      </c>
      <c r="F194" s="3" t="str">
        <v/>
      </c>
      <c r="G194" s="1" t="str">
        <f>RTD("cqg.rtd", ,"ContractData",A194, "Open",, "T")</f>
        <v/>
      </c>
      <c r="H194" s="1" t="str">
        <f>RTD("cqg.rtd", ,"ContractData",A194, "High",, "T")</f>
        <v/>
      </c>
      <c r="I194" s="1" t="str">
        <f>RTD("cqg.rtd", ,"ContractData",A194, "Low",, "T")</f>
        <v/>
      </c>
      <c r="J194" s="3" t="str">
        <f>IFERROR(RTD("cqg.rtd",,"StudyData",A194, "PCB","BaseType=Index,Index=1", "Close", "W","0","all",,,,"T")/100,"")</f>
        <v/>
      </c>
      <c r="K194" s="3">
        <f>IFERROR(RTD("cqg.rtd",,"StudyData",A194, "PCB","BaseType=Index,Index=1", "Close", "M","0","all",,,,"T")/100,"")</f>
        <v>-6.1109266024576545E-2</v>
      </c>
      <c r="L194" s="3">
        <f>IFERROR(RTD("cqg.rtd",,"StudyData",A194, "PCB","BaseType=Index,Index=1", "Close", "Q","0","all",,,,"T")/100,"")</f>
        <v>0.20708795900939359</v>
      </c>
      <c r="M194" s="3">
        <f>IFERROR(RTD("cqg.rtd",,"StudyData",A194, "PCB","BaseType=Index,Index=1", "Close", "A","0","all",,,,"T")/100,"")</f>
        <v>-0.12921607885415073</v>
      </c>
      <c r="N194" s="5">
        <f>RTD("cqg.rtd", ,"ContractData",A194, "T_CVol",, "T")</f>
        <v>52</v>
      </c>
      <c r="O194" s="4">
        <f xml:space="preserve"> IFERROR(N194/RTD("cqg.rtd",,"StudyData", $A194, "MA", "InputChoice=Vol,MAType=Sim,Period=21", "MA","D","-1","all",,,,"T"),"")</f>
        <v>3.950600881671759E-5</v>
      </c>
      <c r="P194" s="6">
        <f>IFERROR(D194/RTD("cqg.rtd",,"StudyData","ATR("&amp;A194&amp;",MAType:=Sim,Period:=21)","Bar",, "Close", "D",,,,,,"T"),"")</f>
        <v>0</v>
      </c>
      <c r="Q194" s="7">
        <f xml:space="preserve"> RTD("cqg.rtd",,"StudyData", $A194, "MA", "InputChoice=Close,MAType=Sim,Period=21", "MA","D",,"all",,,,"T")</f>
        <v>58.611428571399998</v>
      </c>
      <c r="R194" s="1">
        <f xml:space="preserve"> RTD("cqg.rtd",,"StudyData",$A194, "StdDev", "InputChoice=Close,Period1=21", "STDDEV","D",,"all",,,,"T")</f>
        <v>1.4643746779</v>
      </c>
      <c r="S194" s="1">
        <f t="shared" si="2"/>
        <v>-1.4145482045418525</v>
      </c>
    </row>
    <row r="195" spans="1:19" x14ac:dyDescent="0.3">
      <c r="A195" t="s">
        <v>211</v>
      </c>
      <c r="B195" t="str">
        <f>PROPER(RTD("cqg.rtd", ,"ContractData",A195, "LongDescription",, "T"))</f>
        <v>Fox Corp Cm A</v>
      </c>
      <c r="C195" s="1">
        <f>RTD("cqg.rtd", ,"ContractData",A195, "LastTrade",, "T")</f>
        <v>63.07</v>
      </c>
      <c r="D195" s="1">
        <f>RTD("cqg.rtd", ,"ContractData",A195, "NetLastTrade",, "T")</f>
        <v>0</v>
      </c>
      <c r="E195" s="3" t="str">
        <f>IFERROR(RTD("cqg.rtd", ,"ContractData",A195, "PerCentNetLastTrade",, "T")/100,"")</f>
        <v/>
      </c>
      <c r="F195" s="3" t="str">
        <v/>
      </c>
      <c r="G195" s="1" t="str">
        <f>RTD("cqg.rtd", ,"ContractData",A195, "Open",, "T")</f>
        <v/>
      </c>
      <c r="H195" s="1" t="str">
        <f>RTD("cqg.rtd", ,"ContractData",A195, "High",, "T")</f>
        <v/>
      </c>
      <c r="I195" s="1" t="str">
        <f>RTD("cqg.rtd", ,"ContractData",A195, "Low",, "T")</f>
        <v/>
      </c>
      <c r="J195" s="3" t="str">
        <f>IFERROR(RTD("cqg.rtd",,"StudyData",A195, "PCB","BaseType=Index,Index=1", "Close", "W","0","all",,,,"T")/100,"")</f>
        <v/>
      </c>
      <c r="K195" s="3">
        <f>IFERROR(RTD("cqg.rtd",,"StudyData",A195, "PCB","BaseType=Index,Index=1", "Close", "M","0","all",,,,"T")/100,"")</f>
        <v>-6.3548626577579717E-2</v>
      </c>
      <c r="L195" s="3">
        <f>IFERROR(RTD("cqg.rtd",,"StudyData",A195, "PCB","BaseType=Index,Index=1", "Close", "Q","0","all",,,,"T")/100,"")</f>
        <v>0.20916411042944777</v>
      </c>
      <c r="M195" s="3">
        <f>IFERROR(RTD("cqg.rtd",,"StudyData",A195, "PCB","BaseType=Index,Index=1", "Close", "A","0","all",,,,"T")/100,"")</f>
        <v>-0.13685507048036136</v>
      </c>
      <c r="N195" s="5">
        <f>RTD("cqg.rtd", ,"ContractData",A195, "T_CVol",, "T")</f>
        <v>1784</v>
      </c>
      <c r="O195" s="4">
        <f xml:space="preserve"> IFERROR(N195/RTD("cqg.rtd",,"StudyData", $A195, "MA", "InputChoice=Vol,MAType=Sim,Period=21", "MA","D","-1","all",,,,"T"),"")</f>
        <v>3.4885111978086184E-4</v>
      </c>
      <c r="P195" s="6">
        <f>IFERROR(D195/RTD("cqg.rtd",,"StudyData","ATR("&amp;A195&amp;",MAType:=Sim,Period:=21)","Bar",, "Close", "D",,,,,,"T"),"")</f>
        <v>0</v>
      </c>
      <c r="Q195" s="7">
        <f xml:space="preserve"> RTD("cqg.rtd",,"StudyData", $A195, "MA", "InputChoice=Close,MAType=Sim,Period=21", "MA","D",,"all",,,,"T")</f>
        <v>65.582380952400001</v>
      </c>
      <c r="R195" s="1">
        <f xml:space="preserve"> RTD("cqg.rtd",,"StudyData",$A195, "StdDev", "InputChoice=Close,Period1=21", "STDDEV","D",,"all",,,,"T")</f>
        <v>1.6661701301</v>
      </c>
      <c r="S195" s="1">
        <f t="shared" ref="S195:S259" si="3">IFERROR(STANDARDIZE(C195,Q195,R195),"")</f>
        <v>-1.5078778013198526</v>
      </c>
    </row>
    <row r="196" spans="1:19" x14ac:dyDescent="0.3">
      <c r="A196" t="s">
        <v>212</v>
      </c>
      <c r="B196" t="str">
        <f>PROPER(RTD("cqg.rtd", ,"ContractData",A196, "LongDescription",, "T"))</f>
        <v>Federal Realty Invstmt Trst</v>
      </c>
      <c r="C196" s="1">
        <f>RTD("cqg.rtd", ,"ContractData",A196, "LastTrade",, "T")</f>
        <v>110.52</v>
      </c>
      <c r="D196" s="1">
        <f>RTD("cqg.rtd", ,"ContractData",A196, "NetLastTrade",, "T")</f>
        <v>0</v>
      </c>
      <c r="E196" s="3" t="str">
        <f>IFERROR(RTD("cqg.rtd", ,"ContractData",A196, "PerCentNetLastTrade",, "T")/100,"")</f>
        <v/>
      </c>
      <c r="F196" s="3" t="str">
        <v/>
      </c>
      <c r="G196" s="1" t="str">
        <f>RTD("cqg.rtd", ,"ContractData",A196, "Open",, "T")</f>
        <v/>
      </c>
      <c r="H196" s="1" t="str">
        <f>RTD("cqg.rtd", ,"ContractData",A196, "High",, "T")</f>
        <v/>
      </c>
      <c r="I196" s="1" t="str">
        <f>RTD("cqg.rtd", ,"ContractData",A196, "Low",, "T")</f>
        <v/>
      </c>
      <c r="J196" s="3" t="str">
        <f>IFERROR(RTD("cqg.rtd",,"StudyData",A196, "PCB","BaseType=Index,Index=1", "Close", "W","0","all",,,,"T")/100,"")</f>
        <v/>
      </c>
      <c r="K196" s="3">
        <f>IFERROR(RTD("cqg.rtd",,"StudyData",A196, "PCB","BaseType=Index,Index=1", "Close", "M","0","all",,,,"T")/100,"")</f>
        <v>-4.7487718693441393E-2</v>
      </c>
      <c r="L196" s="3">
        <f>IFERROR(RTD("cqg.rtd",,"StudyData",A196, "PCB","BaseType=Index,Index=1", "Close", "Q","0","all",,,,"T")/100,"")</f>
        <v>-0.10466623460790668</v>
      </c>
      <c r="M196" s="3">
        <f>IFERROR(RTD("cqg.rtd",,"StudyData",A196, "PCB","BaseType=Index,Index=1", "Close", "A","0","all",,,,"T")/100,"")</f>
        <v>9.6428571428571419E-2</v>
      </c>
      <c r="N196" s="5">
        <f>RTD("cqg.rtd", ,"ContractData",A196, "T_CVol",, "T")</f>
        <v>13.023</v>
      </c>
      <c r="O196" s="4">
        <f xml:space="preserve"> IFERROR(N196/RTD("cqg.rtd",,"StudyData", $A196, "MA", "InputChoice=Vol,MAType=Sim,Period=21", "MA","D","-1","all",,,,"T"),"")</f>
        <v>1.508705404836667E-5</v>
      </c>
      <c r="P196" s="6">
        <f>IFERROR(D196/RTD("cqg.rtd",,"StudyData","ATR("&amp;A196&amp;",MAType:=Sim,Period:=21)","Bar",, "Close", "D",,,,,,"T"),"")</f>
        <v>0</v>
      </c>
      <c r="Q196" s="7">
        <f xml:space="preserve"> RTD("cqg.rtd",,"StudyData", $A196, "MA", "InputChoice=Close,MAType=Sim,Period=21", "MA","D",,"all",,,,"T")</f>
        <v>113.7633333333</v>
      </c>
      <c r="R196" s="1">
        <f xml:space="preserve"> RTD("cqg.rtd",,"StudyData",$A196, "StdDev", "InputChoice=Close,Period1=21", "STDDEV","D",,"all",,,,"T")</f>
        <v>2.8243875583000002</v>
      </c>
      <c r="S196" s="1">
        <f t="shared" si="3"/>
        <v>-1.1483315466989821</v>
      </c>
    </row>
    <row r="197" spans="1:19" x14ac:dyDescent="0.3">
      <c r="A197" t="s">
        <v>213</v>
      </c>
      <c r="B197" t="str">
        <f>PROPER(RTD("cqg.rtd", ,"ContractData",A197, "LongDescription",, "T"))</f>
        <v>First Solar, Inc.</v>
      </c>
      <c r="C197" s="1">
        <f>RTD("cqg.rtd", ,"ContractData",A197, "LastTrade",, "T")</f>
        <v>177.71</v>
      </c>
      <c r="D197" s="1">
        <f>RTD("cqg.rtd", ,"ContractData",A197, "NetLastTrade",, "T")</f>
        <v>0</v>
      </c>
      <c r="E197" s="3" t="str">
        <f>IFERROR(RTD("cqg.rtd", ,"ContractData",A197, "PerCentNetLastTrade",, "T")/100,"")</f>
        <v/>
      </c>
      <c r="F197" s="3" t="str">
        <v/>
      </c>
      <c r="G197" s="1" t="str">
        <f>RTD("cqg.rtd", ,"ContractData",A197, "Open",, "T")</f>
        <v/>
      </c>
      <c r="H197" s="1" t="str">
        <f>RTD("cqg.rtd", ,"ContractData",A197, "High",, "T")</f>
        <v/>
      </c>
      <c r="I197" s="1" t="str">
        <f>RTD("cqg.rtd", ,"ContractData",A197, "Low",, "T")</f>
        <v/>
      </c>
      <c r="J197" s="3" t="str">
        <f>IFERROR(RTD("cqg.rtd",,"StudyData",A197, "PCB","BaseType=Index,Index=1", "Close", "W","0","all",,,,"T")/100,"")</f>
        <v/>
      </c>
      <c r="K197" s="3">
        <f>IFERROR(RTD("cqg.rtd",,"StudyData",A197, "PCB","BaseType=Index,Index=1", "Close", "M","0","all",,,,"T")/100,"")</f>
        <v>-0.11981178801386823</v>
      </c>
      <c r="L197" s="3">
        <f>IFERROR(RTD("cqg.rtd",,"StudyData",A197, "PCB","BaseType=Index,Index=1", "Close", "Q","0","all",,,,"T")/100,"")</f>
        <v>-0.24686387523309036</v>
      </c>
      <c r="M197" s="3">
        <f>IFERROR(RTD("cqg.rtd",,"StudyData",A197, "PCB","BaseType=Index,Index=1", "Close", "A","0","all",,,,"T")/100,"")</f>
        <v>-0.31971825594303871</v>
      </c>
      <c r="N197" s="5">
        <f>RTD("cqg.rtd", ,"ContractData",A197, "T_CVol",, "T")</f>
        <v>18148.239334999998</v>
      </c>
      <c r="O197" s="4">
        <f xml:space="preserve"> IFERROR(N197/RTD("cqg.rtd",,"StudyData", $A197, "MA", "InputChoice=Vol,MAType=Sim,Period=21", "MA","D","-1","all",,,,"T"),"")</f>
        <v>7.6225337167831518E-3</v>
      </c>
      <c r="P197" s="6">
        <f>IFERROR(D197/RTD("cqg.rtd",,"StudyData","ATR("&amp;A197&amp;",MAType:=Sim,Period:=21)","Bar",, "Close", "D",,,,,,"T"),"")</f>
        <v>0</v>
      </c>
      <c r="Q197" s="7">
        <f xml:space="preserve"> RTD("cqg.rtd",,"StudyData", $A197, "MA", "InputChoice=Close,MAType=Sim,Period=21", "MA","D",,"all",,,,"T")</f>
        <v>198.60809523809999</v>
      </c>
      <c r="R197" s="1">
        <f xml:space="preserve"> RTD("cqg.rtd",,"StudyData",$A197, "StdDev", "InputChoice=Close,Period1=21", "STDDEV","D",,"all",,,,"T")</f>
        <v>10.621178133500001</v>
      </c>
      <c r="S197" s="1">
        <f t="shared" si="3"/>
        <v>-1.9675873029740276</v>
      </c>
    </row>
    <row r="198" spans="1:19" x14ac:dyDescent="0.3">
      <c r="A198" t="s">
        <v>214</v>
      </c>
      <c r="B198" t="str">
        <f>PROPER(RTD("cqg.rtd", ,"ContractData",A198, "LongDescription",, "T"))</f>
        <v>Fortinet, Inc.</v>
      </c>
      <c r="C198" s="1">
        <f>RTD("cqg.rtd", ,"ContractData",A198, "LastTrade",, "T")</f>
        <v>173.46</v>
      </c>
      <c r="D198" s="1">
        <f>RTD("cqg.rtd", ,"ContractData",A198, "NetLastTrade",, "T")</f>
        <v>0</v>
      </c>
      <c r="E198" s="3" t="str">
        <f>IFERROR(RTD("cqg.rtd", ,"ContractData",A198, "PerCentNetLastTrade",, "T")/100,"")</f>
        <v/>
      </c>
      <c r="F198" s="3" t="str">
        <v/>
      </c>
      <c r="G198" s="1" t="str">
        <f>RTD("cqg.rtd", ,"ContractData",A198, "Open",, "T")</f>
        <v/>
      </c>
      <c r="H198" s="1" t="str">
        <f>RTD("cqg.rtd", ,"ContractData",A198, "High",, "T")</f>
        <v/>
      </c>
      <c r="I198" s="1" t="str">
        <f>RTD("cqg.rtd", ,"ContractData",A198, "Low",, "T")</f>
        <v/>
      </c>
      <c r="J198" s="3" t="str">
        <f>IFERROR(RTD("cqg.rtd",,"StudyData",A198, "PCB","BaseType=Index,Index=1", "Close", "W","0","all",,,,"T")/100,"")</f>
        <v/>
      </c>
      <c r="K198" s="3">
        <f>IFERROR(RTD("cqg.rtd",,"StudyData",A198, "PCB","BaseType=Index,Index=1", "Close", "M","0","all",,,,"T")/100,"")</f>
        <v>1.4801380682150596E-2</v>
      </c>
      <c r="L198" s="3">
        <f>IFERROR(RTD("cqg.rtd",,"StudyData",A198, "PCB","BaseType=Index,Index=1", "Close", "Q","0","all",,,,"T")/100,"")</f>
        <v>0.12914985027991149</v>
      </c>
      <c r="M198" s="3">
        <f>IFERROR(RTD("cqg.rtd",,"StudyData",A198, "PCB","BaseType=Index,Index=1", "Close", "A","0","all",,,,"T")/100,"")</f>
        <v>1.184359652436721</v>
      </c>
      <c r="N198" s="5">
        <f>RTD("cqg.rtd", ,"ContractData",A198, "T_CVol",, "T")</f>
        <v>18096.728945999999</v>
      </c>
      <c r="O198" s="4">
        <f xml:space="preserve"> IFERROR(N198/RTD("cqg.rtd",,"StudyData", $A198, "MA", "InputChoice=Vol,MAType=Sim,Period=21", "MA","D","-1","all",,,,"T"),"")</f>
        <v>3.911861872164064E-3</v>
      </c>
      <c r="P198" s="6">
        <f>IFERROR(D198/RTD("cqg.rtd",,"StudyData","ATR("&amp;A198&amp;",MAType:=Sim,Period:=21)","Bar",, "Close", "D",,,,,,"T"),"")</f>
        <v>0</v>
      </c>
      <c r="Q198" s="7">
        <f xml:space="preserve"> RTD("cqg.rtd",,"StudyData", $A198, "MA", "InputChoice=Close,MAType=Sim,Period=21", "MA","D",,"all",,,,"T")</f>
        <v>166.95904761899999</v>
      </c>
      <c r="R198" s="1">
        <f xml:space="preserve"> RTD("cqg.rtd",,"StudyData",$A198, "StdDev", "InputChoice=Close,Period1=21", "STDDEV","D",,"all",,,,"T")</f>
        <v>8.0984377710000004</v>
      </c>
      <c r="S198" s="1">
        <f t="shared" si="3"/>
        <v>0.80274153668001536</v>
      </c>
    </row>
    <row r="199" spans="1:19" x14ac:dyDescent="0.3">
      <c r="A199" t="s">
        <v>215</v>
      </c>
      <c r="B199" t="str">
        <f>PROPER(RTD("cqg.rtd", ,"ContractData",A199, "LongDescription",, "T"))</f>
        <v>Fortive Corporation</v>
      </c>
      <c r="C199" s="1">
        <f>RTD("cqg.rtd", ,"ContractData",A199, "LastTrade",, "T")</f>
        <v>56.09</v>
      </c>
      <c r="D199" s="1">
        <f>RTD("cqg.rtd", ,"ContractData",A199, "NetLastTrade",, "T")</f>
        <v>0</v>
      </c>
      <c r="E199" s="3" t="str">
        <f>IFERROR(RTD("cqg.rtd", ,"ContractData",A199, "PerCentNetLastTrade",, "T")/100,"")</f>
        <v/>
      </c>
      <c r="F199" s="3" t="str">
        <v/>
      </c>
      <c r="G199" s="1" t="str">
        <f>RTD("cqg.rtd", ,"ContractData",A199, "Open",, "T")</f>
        <v/>
      </c>
      <c r="H199" s="1" t="str">
        <f>RTD("cqg.rtd", ,"ContractData",A199, "High",, "T")</f>
        <v/>
      </c>
      <c r="I199" s="1" t="str">
        <f>RTD("cqg.rtd", ,"ContractData",A199, "Low",, "T")</f>
        <v/>
      </c>
      <c r="J199" s="3" t="str">
        <f>IFERROR(RTD("cqg.rtd",,"StudyData",A199, "PCB","BaseType=Index,Index=1", "Close", "W","0","all",,,,"T")/100,"")</f>
        <v/>
      </c>
      <c r="K199" s="3">
        <f>IFERROR(RTD("cqg.rtd",,"StudyData",A199, "PCB","BaseType=Index,Index=1", "Close", "M","0","all",,,,"T")/100,"")</f>
        <v>-4.6736913664174026E-2</v>
      </c>
      <c r="L199" s="3">
        <f>IFERROR(RTD("cqg.rtd",,"StudyData",A199, "PCB","BaseType=Index,Index=1", "Close", "Q","0","all",,,,"T")/100,"")</f>
        <v>-8.1846456048453101E-2</v>
      </c>
      <c r="M199" s="3">
        <f>IFERROR(RTD("cqg.rtd",,"StudyData",A199, "PCB","BaseType=Index,Index=1", "Close", "A","0","all",,,,"T")/100,"")</f>
        <v>1.5939141459880502E-2</v>
      </c>
      <c r="N199" s="5">
        <f>RTD("cqg.rtd", ,"ContractData",A199, "T_CVol",, "T")</f>
        <v>0.747</v>
      </c>
      <c r="O199" s="4">
        <f xml:space="preserve"> IFERROR(N199/RTD("cqg.rtd",,"StudyData", $A199, "MA", "InputChoice=Vol,MAType=Sim,Period=21", "MA","D","-1","all",,,,"T"),"")</f>
        <v>3.2167288597239523E-7</v>
      </c>
      <c r="P199" s="6">
        <f>IFERROR(D199/RTD("cqg.rtd",,"StudyData","ATR("&amp;A199&amp;",MAType:=Sim,Period:=21)","Bar",, "Close", "D",,,,,,"T"),"")</f>
        <v>0</v>
      </c>
      <c r="Q199" s="7">
        <f xml:space="preserve"> RTD("cqg.rtd",,"StudyData", $A199, "MA", "InputChoice=Close,MAType=Sim,Period=21", "MA","D",,"all",,,,"T")</f>
        <v>56.185238095199999</v>
      </c>
      <c r="R199" s="1">
        <f xml:space="preserve"> RTD("cqg.rtd",,"StudyData",$A199, "StdDev", "InputChoice=Close,Period1=21", "STDDEV","D",,"all",,,,"T")</f>
        <v>1.2721096802</v>
      </c>
      <c r="S199" s="1">
        <f t="shared" si="3"/>
        <v>-7.4866260891138209E-2</v>
      </c>
    </row>
    <row r="200" spans="1:19" x14ac:dyDescent="0.3">
      <c r="A200" t="s">
        <v>216</v>
      </c>
      <c r="B200" t="str">
        <f>PROPER(RTD("cqg.rtd", ,"ContractData",A200, "LongDescription",, "T"))</f>
        <v>General Dynamics Corp</v>
      </c>
      <c r="C200" s="1">
        <f>RTD("cqg.rtd", ,"ContractData",A200, "LastTrade",, "T")</f>
        <v>336.72</v>
      </c>
      <c r="D200" s="1">
        <f>RTD("cqg.rtd", ,"ContractData",A200, "NetLastTrade",, "T")</f>
        <v>0</v>
      </c>
      <c r="E200" s="3" t="str">
        <f>IFERROR(RTD("cqg.rtd", ,"ContractData",A200, "PerCentNetLastTrade",, "T")/100,"")</f>
        <v/>
      </c>
      <c r="F200" s="3" t="str">
        <v/>
      </c>
      <c r="G200" s="1" t="str">
        <f>RTD("cqg.rtd", ,"ContractData",A200, "Open",, "T")</f>
        <v/>
      </c>
      <c r="H200" s="1" t="str">
        <f>RTD("cqg.rtd", ,"ContractData",A200, "High",, "T")</f>
        <v/>
      </c>
      <c r="I200" s="1" t="str">
        <f>RTD("cqg.rtd", ,"ContractData",A200, "Low",, "T")</f>
        <v/>
      </c>
      <c r="J200" s="3" t="str">
        <f>IFERROR(RTD("cqg.rtd",,"StudyData",A200, "PCB","BaseType=Index,Index=1", "Close", "W","0","all",,,,"T")/100,"")</f>
        <v/>
      </c>
      <c r="K200" s="3">
        <f>IFERROR(RTD("cqg.rtd",,"StudyData",A200, "PCB","BaseType=Index,Index=1", "Close", "M","0","all",,,,"T")/100,"")</f>
        <v>-9.3254342264709814E-2</v>
      </c>
      <c r="L200" s="3">
        <f>IFERROR(RTD("cqg.rtd",,"StudyData",A200, "PCB","BaseType=Index,Index=1", "Close", "Q","0","all",,,,"T")/100,"")</f>
        <v>-4.9457994579945749E-2</v>
      </c>
      <c r="M200" s="3">
        <f>IFERROR(RTD("cqg.rtd",,"StudyData",A200, "PCB","BaseType=Index,Index=1", "Close", "A","0","all",,,,"T")/100,"")</f>
        <v>1.782213509178467E-4</v>
      </c>
      <c r="N200" s="5">
        <f>RTD("cqg.rtd", ,"ContractData",A200, "T_CVol",, "T")</f>
        <v>381.06985500000002</v>
      </c>
      <c r="O200" s="4">
        <f xml:space="preserve"> IFERROR(N200/RTD("cqg.rtd",,"StudyData", $A200, "MA", "InputChoice=Vol,MAType=Sim,Period=21", "MA","D","-1","all",,,,"T"),"")</f>
        <v>3.1477744358134041E-4</v>
      </c>
      <c r="P200" s="6">
        <f>IFERROR(D200/RTD("cqg.rtd",,"StudyData","ATR("&amp;A200&amp;",MAType:=Sim,Period:=21)","Bar",, "Close", "D",,,,,,"T"),"")</f>
        <v>0</v>
      </c>
      <c r="Q200" s="7">
        <f xml:space="preserve"> RTD("cqg.rtd",,"StudyData", $A200, "MA", "InputChoice=Close,MAType=Sim,Period=21", "MA","D",,"all",,,,"T")</f>
        <v>355.40809523809997</v>
      </c>
      <c r="R200" s="1">
        <f xml:space="preserve"> RTD("cqg.rtd",,"StudyData",$A200, "StdDev", "InputChoice=Close,Period1=21", "STDDEV","D",,"all",,,,"T")</f>
        <v>11.1876639627</v>
      </c>
      <c r="S200" s="1">
        <f t="shared" si="3"/>
        <v>-1.6704197856144594</v>
      </c>
    </row>
    <row r="201" spans="1:19" x14ac:dyDescent="0.3">
      <c r="A201" t="s">
        <v>217</v>
      </c>
      <c r="B201" t="str">
        <f>PROPER(RTD("cqg.rtd", ,"ContractData",A201, "LongDescription",, "T"))</f>
        <v>Godaddy Inc.</v>
      </c>
      <c r="C201" s="1">
        <f>RTD("cqg.rtd", ,"ContractData",A201, "LastTrade",, "T")</f>
        <v>97.14</v>
      </c>
      <c r="D201" s="1">
        <f>RTD("cqg.rtd", ,"ContractData",A201, "NetLastTrade",, "T")</f>
        <v>0</v>
      </c>
      <c r="E201" s="3" t="str">
        <f>IFERROR(RTD("cqg.rtd", ,"ContractData",A201, "PerCentNetLastTrade",, "T")/100,"")</f>
        <v/>
      </c>
      <c r="F201" s="3" t="str">
        <v/>
      </c>
      <c r="G201" s="1" t="str">
        <f>RTD("cqg.rtd", ,"ContractData",A201, "Open",, "T")</f>
        <v/>
      </c>
      <c r="H201" s="1" t="str">
        <f>RTD("cqg.rtd", ,"ContractData",A201, "High",, "T")</f>
        <v/>
      </c>
      <c r="I201" s="1" t="str">
        <f>RTD("cqg.rtd", ,"ContractData",A201, "Low",, "T")</f>
        <v/>
      </c>
      <c r="J201" s="3" t="str">
        <f>IFERROR(RTD("cqg.rtd",,"StudyData",A201, "PCB","BaseType=Index,Index=1", "Close", "W","0","all",,,,"T")/100,"")</f>
        <v/>
      </c>
      <c r="K201" s="3">
        <f>IFERROR(RTD("cqg.rtd",,"StudyData",A201, "PCB","BaseType=Index,Index=1", "Close", "M","0","all",,,,"T")/100,"")</f>
        <v>-7.5602778912954114E-3</v>
      </c>
      <c r="L201" s="3">
        <f>IFERROR(RTD("cqg.rtd",,"StudyData",A201, "PCB","BaseType=Index,Index=1", "Close", "Q","0","all",,,,"T")/100,"")</f>
        <v>0.14443920829406229</v>
      </c>
      <c r="M201" s="3">
        <f>IFERROR(RTD("cqg.rtd",,"StudyData",A201, "PCB","BaseType=Index,Index=1", "Close", "A","0","all",,,,"T")/100,"")</f>
        <v>-0.2171179883945841</v>
      </c>
      <c r="N201" s="5">
        <f>RTD("cqg.rtd", ,"ContractData",A201, "T_CVol",, "T")</f>
        <v>3904.2369610000001</v>
      </c>
      <c r="O201" s="4">
        <f xml:space="preserve"> IFERROR(N201/RTD("cqg.rtd",,"StudyData", $A201, "MA", "InputChoice=Vol,MAType=Sim,Period=21", "MA","D","-1","all",,,,"T"),"")</f>
        <v>1.465775042094641E-3</v>
      </c>
      <c r="P201" s="6">
        <f>IFERROR(D201/RTD("cqg.rtd",,"StudyData","ATR("&amp;A201&amp;",MAType:=Sim,Period:=21)","Bar",, "Close", "D",,,,,,"T"),"")</f>
        <v>0</v>
      </c>
      <c r="Q201" s="7">
        <f xml:space="preserve"> RTD("cqg.rtd",,"StudyData", $A201, "MA", "InputChoice=Close,MAType=Sim,Period=21", "MA","D",,"all",,,,"T")</f>
        <v>99.042380952399995</v>
      </c>
      <c r="R201" s="1">
        <f xml:space="preserve"> RTD("cqg.rtd",,"StudyData",$A201, "StdDev", "InputChoice=Close,Period1=21", "STDDEV","D",,"all",,,,"T")</f>
        <v>3.1629776579</v>
      </c>
      <c r="S201" s="1">
        <f t="shared" si="3"/>
        <v>-0.60145254192628239</v>
      </c>
    </row>
    <row r="202" spans="1:19" x14ac:dyDescent="0.3">
      <c r="A202" t="s">
        <v>218</v>
      </c>
      <c r="B202" t="str">
        <f>PROPER(RTD("cqg.rtd", ,"ContractData",A202, "LongDescription",, "T"))</f>
        <v>General Electric Co</v>
      </c>
      <c r="C202" s="1">
        <f>RTD("cqg.rtd", ,"ContractData",A202, "LastTrade",, "T")</f>
        <v>327.09000000000003</v>
      </c>
      <c r="D202" s="1">
        <f>RTD("cqg.rtd", ,"ContractData",A202, "NetLastTrade",, "T")</f>
        <v>0</v>
      </c>
      <c r="E202" s="3" t="str">
        <f>IFERROR(RTD("cqg.rtd", ,"ContractData",A202, "PerCentNetLastTrade",, "T")/100,"")</f>
        <v/>
      </c>
      <c r="F202" s="3" t="str">
        <v/>
      </c>
      <c r="G202" s="1" t="str">
        <f>RTD("cqg.rtd", ,"ContractData",A202, "Open",, "T")</f>
        <v/>
      </c>
      <c r="H202" s="1" t="str">
        <f>RTD("cqg.rtd", ,"ContractData",A202, "High",, "T")</f>
        <v/>
      </c>
      <c r="I202" s="1" t="str">
        <f>RTD("cqg.rtd", ,"ContractData",A202, "Low",, "T")</f>
        <v/>
      </c>
      <c r="J202" s="3" t="str">
        <f>IFERROR(RTD("cqg.rtd",,"StudyData",A202, "PCB","BaseType=Index,Index=1", "Close", "W","0","all",,,,"T")/100,"")</f>
        <v/>
      </c>
      <c r="K202" s="3">
        <f>IFERROR(RTD("cqg.rtd",,"StudyData",A202, "PCB","BaseType=Index,Index=1", "Close", "M","0","all",,,,"T")/100,"")</f>
        <v>-2.5676923535193911E-2</v>
      </c>
      <c r="L202" s="3">
        <f>IFERROR(RTD("cqg.rtd",,"StudyData",A202, "PCB","BaseType=Index,Index=1", "Close", "Q","0","all",,,,"T")/100,"")</f>
        <v>-0.12479597570438548</v>
      </c>
      <c r="M202" s="3">
        <f>IFERROR(RTD("cqg.rtd",,"StudyData",A202, "PCB","BaseType=Index,Index=1", "Close", "A","0","all",,,,"T")/100,"")</f>
        <v>6.1877089893841511E-2</v>
      </c>
      <c r="N202" s="5">
        <f>RTD("cqg.rtd", ,"ContractData",A202, "T_CVol",, "T")</f>
        <v>3538.6451699999998</v>
      </c>
      <c r="O202" s="4">
        <f xml:space="preserve"> IFERROR(N202/RTD("cqg.rtd",,"StudyData", $A202, "MA", "InputChoice=Vol,MAType=Sim,Period=21", "MA","D","-1","all",,,,"T"),"")</f>
        <v>8.314422648805699E-4</v>
      </c>
      <c r="P202" s="6">
        <f>IFERROR(D202/RTD("cqg.rtd",,"StudyData","ATR("&amp;A202&amp;",MAType:=Sim,Period:=21)","Bar",, "Close", "D",,,,,,"T"),"")</f>
        <v>0</v>
      </c>
      <c r="Q202" s="7">
        <f xml:space="preserve"> RTD("cqg.rtd",,"StudyData", $A202, "MA", "InputChoice=Close,MAType=Sim,Period=21", "MA","D",,"all",,,,"T")</f>
        <v>324.5171428571</v>
      </c>
      <c r="R202" s="1">
        <f xml:space="preserve"> RTD("cqg.rtd",,"StudyData",$A202, "StdDev", "InputChoice=Close,Period1=21", "STDDEV","D",,"all",,,,"T")</f>
        <v>8.9980495996999998</v>
      </c>
      <c r="S202" s="1">
        <f t="shared" si="3"/>
        <v>0.28593498117478866</v>
      </c>
    </row>
    <row r="203" spans="1:19" x14ac:dyDescent="0.3">
      <c r="A203" t="s">
        <v>219</v>
      </c>
      <c r="B203" t="str">
        <f>PROPER(RTD("cqg.rtd", ,"ContractData",A203, "LongDescription",, "T"))</f>
        <v>Ge Healthcare Cm</v>
      </c>
      <c r="C203" s="1">
        <f>RTD("cqg.rtd", ,"ContractData",A203, "LastTrade",, "T")</f>
        <v>66.63</v>
      </c>
      <c r="D203" s="1">
        <f>RTD("cqg.rtd", ,"ContractData",A203, "NetLastTrade",, "T")</f>
        <v>0</v>
      </c>
      <c r="E203" s="3" t="str">
        <f>IFERROR(RTD("cqg.rtd", ,"ContractData",A203, "PerCentNetLastTrade",, "T")/100,"")</f>
        <v/>
      </c>
      <c r="F203" s="3" t="str">
        <v/>
      </c>
      <c r="G203" s="1" t="str">
        <f>RTD("cqg.rtd", ,"ContractData",A203, "Open",, "T")</f>
        <v/>
      </c>
      <c r="H203" s="1" t="str">
        <f>RTD("cqg.rtd", ,"ContractData",A203, "High",, "T")</f>
        <v/>
      </c>
      <c r="I203" s="1" t="str">
        <f>RTD("cqg.rtd", ,"ContractData",A203, "Low",, "T")</f>
        <v/>
      </c>
      <c r="J203" s="3" t="str">
        <f>IFERROR(RTD("cqg.rtd",,"StudyData",A203, "PCB","BaseType=Index,Index=1", "Close", "W","0","all",,,,"T")/100,"")</f>
        <v/>
      </c>
      <c r="K203" s="3">
        <f>IFERROR(RTD("cqg.rtd",,"StudyData",A203, "PCB","BaseType=Index,Index=1", "Close", "M","0","all",,,,"T")/100,"")</f>
        <v>-6.4579531096448234E-2</v>
      </c>
      <c r="L203" s="3">
        <f>IFERROR(RTD("cqg.rtd",,"StudyData",A203, "PCB","BaseType=Index,Index=1", "Close", "Q","0","all",,,,"T")/100,"")</f>
        <v>4.0931104514919395E-2</v>
      </c>
      <c r="M203" s="3">
        <f>IFERROR(RTD("cqg.rtd",,"StudyData",A203, "PCB","BaseType=Index,Index=1", "Close", "A","0","all",,,,"T")/100,"")</f>
        <v>-0.18763716166788588</v>
      </c>
      <c r="N203" s="5">
        <f>RTD("cqg.rtd", ,"ContractData",A203, "T_CVol",, "T")</f>
        <v>2354.7399999999998</v>
      </c>
      <c r="O203" s="4">
        <f xml:space="preserve"> IFERROR(N203/RTD("cqg.rtd",,"StudyData", $A203, "MA", "InputChoice=Vol,MAType=Sim,Period=21", "MA","D","-1","all",,,,"T"),"")</f>
        <v>6.7387948063534647E-4</v>
      </c>
      <c r="P203" s="6">
        <f>IFERROR(D203/RTD("cqg.rtd",,"StudyData","ATR("&amp;A203&amp;",MAType:=Sim,Period:=21)","Bar",, "Close", "D",,,,,,"T"),"")</f>
        <v>0</v>
      </c>
      <c r="Q203" s="7">
        <f xml:space="preserve"> RTD("cqg.rtd",,"StudyData", $A203, "MA", "InputChoice=Close,MAType=Sim,Period=21", "MA","D",,"all",,,,"T")</f>
        <v>66.657619047599994</v>
      </c>
      <c r="R203" s="1">
        <f xml:space="preserve"> RTD("cqg.rtd",,"StudyData",$A203, "StdDev", "InputChoice=Close,Period1=21", "STDDEV","D",,"all",,,,"T")</f>
        <v>2.6136562690999998</v>
      </c>
      <c r="S203" s="1">
        <f t="shared" si="3"/>
        <v>-1.0567207297503094E-2</v>
      </c>
    </row>
    <row r="204" spans="1:19" x14ac:dyDescent="0.3">
      <c r="A204" t="s">
        <v>220</v>
      </c>
      <c r="B204" t="str">
        <f>PROPER(RTD("cqg.rtd", ,"ContractData",A204, "LongDescription",, "T"))</f>
        <v>Gen Digital Inc. Cmn</v>
      </c>
      <c r="C204" s="1">
        <f>RTD("cqg.rtd", ,"ContractData",A204, "LastTrade",, "T")</f>
        <v>21.62</v>
      </c>
      <c r="D204" s="1">
        <f>RTD("cqg.rtd", ,"ContractData",A204, "NetLastTrade",, "T")</f>
        <v>0</v>
      </c>
      <c r="E204" s="3" t="str">
        <f>IFERROR(RTD("cqg.rtd", ,"ContractData",A204, "PerCentNetLastTrade",, "T")/100,"")</f>
        <v/>
      </c>
      <c r="F204" s="3" t="str">
        <v/>
      </c>
      <c r="G204" s="1" t="str">
        <f>RTD("cqg.rtd", ,"ContractData",A204, "Open",, "T")</f>
        <v/>
      </c>
      <c r="H204" s="1" t="str">
        <f>RTD("cqg.rtd", ,"ContractData",A204, "High",, "T")</f>
        <v/>
      </c>
      <c r="I204" s="1" t="str">
        <f>RTD("cqg.rtd", ,"ContractData",A204, "Low",, "T")</f>
        <v/>
      </c>
      <c r="J204" s="3" t="str">
        <f>IFERROR(RTD("cqg.rtd",,"StudyData",A204, "PCB","BaseType=Index,Index=1", "Close", "W","0","all",,,,"T")/100,"")</f>
        <v/>
      </c>
      <c r="K204" s="3">
        <f>IFERROR(RTD("cqg.rtd",,"StudyData",A204, "PCB","BaseType=Index,Index=1", "Close", "M","0","all",,,,"T")/100,"")</f>
        <v>-0.3025806451612903</v>
      </c>
      <c r="L204" s="3">
        <f>IFERROR(RTD("cqg.rtd",,"StudyData",A204, "PCB","BaseType=Index,Index=1", "Close", "Q","0","all",,,,"T")/100,"")</f>
        <v>-0.13137806347930894</v>
      </c>
      <c r="M204" s="3">
        <f>IFERROR(RTD("cqg.rtd",,"StudyData",A204, "PCB","BaseType=Index,Index=1", "Close", "A","0","all",,,,"T")/100,"")</f>
        <v>-0.20485472600220672</v>
      </c>
      <c r="N204" s="5">
        <f>RTD("cqg.rtd", ,"ContractData",A204, "T_CVol",, "T")</f>
        <v>10687.044</v>
      </c>
      <c r="O204" s="4">
        <f xml:space="preserve"> IFERROR(N204/RTD("cqg.rtd",,"StudyData", $A204, "MA", "InputChoice=Vol,MAType=Sim,Period=21", "MA","D","-1","all",,,,"T"),"")</f>
        <v>1.1537935955872058E-3</v>
      </c>
      <c r="P204" s="6">
        <f>IFERROR(D204/RTD("cqg.rtd",,"StudyData","ATR("&amp;A204&amp;",MAType:=Sim,Period:=21)","Bar",, "Close", "D",,,,,,"T"),"")</f>
        <v>0</v>
      </c>
      <c r="Q204" s="7">
        <f xml:space="preserve"> RTD("cqg.rtd",,"StudyData", $A204, "MA", "InputChoice=Close,MAType=Sim,Period=21", "MA","D",,"all",,,,"T")</f>
        <v>28.8547619048</v>
      </c>
      <c r="R204" s="1">
        <f xml:space="preserve"> RTD("cqg.rtd",,"StudyData",$A204, "StdDev", "InputChoice=Close,Period1=21", "STDDEV","D",,"all",,,,"T")</f>
        <v>3.0313875796</v>
      </c>
      <c r="S204" s="1">
        <f t="shared" si="3"/>
        <v>-2.3866172552421179</v>
      </c>
    </row>
    <row r="205" spans="1:19" x14ac:dyDescent="0.3">
      <c r="A205" t="s">
        <v>221</v>
      </c>
      <c r="B205" t="str">
        <f>PROPER(RTD("cqg.rtd", ,"ContractData",A205, "LongDescription",, "T"))</f>
        <v>Ge Vernova Inc.</v>
      </c>
      <c r="C205" s="1">
        <f>RTD("cqg.rtd", ,"ContractData",A205, "LastTrade",, "T")</f>
        <v>957.63</v>
      </c>
      <c r="D205" s="1">
        <f>RTD("cqg.rtd", ,"ContractData",A205, "NetLastTrade",, "T")</f>
        <v>0</v>
      </c>
      <c r="E205" s="3" t="str">
        <f>IFERROR(RTD("cqg.rtd", ,"ContractData",A205, "PerCentNetLastTrade",, "T")/100,"")</f>
        <v/>
      </c>
      <c r="F205" s="3" t="str">
        <v/>
      </c>
      <c r="G205" s="1" t="str">
        <f>RTD("cqg.rtd", ,"ContractData",A205, "Open",, "T")</f>
        <v/>
      </c>
      <c r="H205" s="1" t="str">
        <f>RTD("cqg.rtd", ,"ContractData",A205, "High",, "T")</f>
        <v/>
      </c>
      <c r="I205" s="1" t="str">
        <f>RTD("cqg.rtd", ,"ContractData",A205, "Low",, "T")</f>
        <v/>
      </c>
      <c r="J205" s="3" t="str">
        <f>IFERROR(RTD("cqg.rtd",,"StudyData",A205, "PCB","BaseType=Index,Index=1", "Close", "W","0","all",,,,"T")/100,"")</f>
        <v/>
      </c>
      <c r="K205" s="3">
        <f>IFERROR(RTD("cqg.rtd",,"StudyData",A205, "PCB","BaseType=Index,Index=1", "Close", "M","0","all",,,,"T")/100,"")</f>
        <v>6.5774097692898423E-2</v>
      </c>
      <c r="L205" s="3">
        <f>IFERROR(RTD("cqg.rtd",,"StudyData",A205, "PCB","BaseType=Index,Index=1", "Close", "Q","0","all",,,,"T")/100,"")</f>
        <v>-0.18489862621929429</v>
      </c>
      <c r="M205" s="3">
        <f>IFERROR(RTD("cqg.rtd",,"StudyData",A205, "PCB","BaseType=Index,Index=1", "Close", "A","0","all",,,,"T")/100,"")</f>
        <v>0.46522943219548013</v>
      </c>
      <c r="N205" s="5">
        <f>RTD("cqg.rtd", ,"ContractData",A205, "T_CVol",, "T")</f>
        <v>9645.0909780000002</v>
      </c>
      <c r="O205" s="4">
        <f xml:space="preserve"> IFERROR(N205/RTD("cqg.rtd",,"StudyData", $A205, "MA", "InputChoice=Vol,MAType=Sim,Period=21", "MA","D","-1","all",,,,"T"),"")</f>
        <v>4.3455692027906771E-3</v>
      </c>
      <c r="P205" s="6">
        <f>IFERROR(D205/RTD("cqg.rtd",,"StudyData","ATR("&amp;A205&amp;",MAType:=Sim,Period:=21)","Bar",, "Close", "D",,,,,,"T"),"")</f>
        <v>0</v>
      </c>
      <c r="Q205" s="7">
        <f xml:space="preserve"> RTD("cqg.rtd",,"StudyData", $A205, "MA", "InputChoice=Close,MAType=Sim,Period=21", "MA","D",,"all",,,,"T")</f>
        <v>932.60904761899997</v>
      </c>
      <c r="R205" s="1">
        <f xml:space="preserve"> RTD("cqg.rtd",,"StudyData",$A205, "StdDev", "InputChoice=Close,Period1=21", "STDDEV","D",,"all",,,,"T")</f>
        <v>25.986606056399999</v>
      </c>
      <c r="S205" s="1">
        <f t="shared" si="3"/>
        <v>0.9628403311573599</v>
      </c>
    </row>
    <row r="206" spans="1:19" x14ac:dyDescent="0.3">
      <c r="A206" t="s">
        <v>222</v>
      </c>
      <c r="B206" t="str">
        <f>PROPER(RTD("cqg.rtd", ,"ContractData",A206, "LongDescription",, "T"))</f>
        <v>Gilead Sciences, Inc</v>
      </c>
      <c r="C206" s="1">
        <f>RTD("cqg.rtd", ,"ContractData",A206, "LastTrade",, "T")</f>
        <v>150.93</v>
      </c>
      <c r="D206" s="1">
        <f>RTD("cqg.rtd", ,"ContractData",A206, "NetLastTrade",, "T")</f>
        <v>0</v>
      </c>
      <c r="E206" s="3" t="str">
        <f>IFERROR(RTD("cqg.rtd", ,"ContractData",A206, "PerCentNetLastTrade",, "T")/100,"")</f>
        <v/>
      </c>
      <c r="F206" s="3" t="str">
        <v/>
      </c>
      <c r="G206" s="1" t="str">
        <f>RTD("cqg.rtd", ,"ContractData",A206, "Open",, "T")</f>
        <v/>
      </c>
      <c r="H206" s="1" t="str">
        <f>RTD("cqg.rtd", ,"ContractData",A206, "High",, "T")</f>
        <v/>
      </c>
      <c r="I206" s="1" t="str">
        <f>RTD("cqg.rtd", ,"ContractData",A206, "Low",, "T")</f>
        <v/>
      </c>
      <c r="J206" s="3" t="str">
        <f>IFERROR(RTD("cqg.rtd",,"StudyData",A206, "PCB","BaseType=Index,Index=1", "Close", "W","0","all",,,,"T")/100,"")</f>
        <v/>
      </c>
      <c r="K206" s="3">
        <f>IFERROR(RTD("cqg.rtd",,"StudyData",A206, "PCB","BaseType=Index,Index=1", "Close", "M","0","all",,,,"T")/100,"")</f>
        <v>3.1365313653136551E-2</v>
      </c>
      <c r="L206" s="3">
        <f>IFERROR(RTD("cqg.rtd",,"StudyData",A206, "PCB","BaseType=Index,Index=1", "Close", "Q","0","all",,,,"T")/100,"")</f>
        <v>0.19463352857369007</v>
      </c>
      <c r="M206" s="3">
        <f>IFERROR(RTD("cqg.rtd",,"StudyData",A206, "PCB","BaseType=Index,Index=1", "Close", "A","0","all",,,,"T")/100,"")</f>
        <v>0.22967247840964639</v>
      </c>
      <c r="N206" s="5">
        <f>RTD("cqg.rtd", ,"ContractData",A206, "T_CVol",, "T")</f>
        <v>8318.6032809999997</v>
      </c>
      <c r="O206" s="4">
        <f xml:space="preserve"> IFERROR(N206/RTD("cqg.rtd",,"StudyData", $A206, "MA", "InputChoice=Vol,MAType=Sim,Period=21", "MA","D","-1","all",,,,"T"),"")</f>
        <v>1.4199021551130552E-3</v>
      </c>
      <c r="P206" s="6">
        <f>IFERROR(D206/RTD("cqg.rtd",,"StudyData","ATR("&amp;A206&amp;",MAType:=Sim,Period:=21)","Bar",, "Close", "D",,,,,,"T"),"")</f>
        <v>0</v>
      </c>
      <c r="Q206" s="7">
        <f xml:space="preserve"> RTD("cqg.rtd",,"StudyData", $A206, "MA", "InputChoice=Close,MAType=Sim,Period=21", "MA","D",,"all",,,,"T")</f>
        <v>148.6723809524</v>
      </c>
      <c r="R206" s="1">
        <f xml:space="preserve"> RTD("cqg.rtd",,"StudyData",$A206, "StdDev", "InputChoice=Close,Period1=21", "STDDEV","D",,"all",,,,"T")</f>
        <v>2.5650357924999998</v>
      </c>
      <c r="S206" s="1">
        <f t="shared" si="3"/>
        <v>0.88015108958757438</v>
      </c>
    </row>
    <row r="207" spans="1:19" x14ac:dyDescent="0.3">
      <c r="A207" t="s">
        <v>223</v>
      </c>
      <c r="B207" t="str">
        <f>PROPER(RTD("cqg.rtd", ,"ContractData",A207, "LongDescription",, "T"))</f>
        <v>General Mills Inc</v>
      </c>
      <c r="C207" s="1">
        <f>RTD("cqg.rtd", ,"ContractData",A207, "LastTrade",, "T")</f>
        <v>33.64</v>
      </c>
      <c r="D207" s="1">
        <f>RTD("cqg.rtd", ,"ContractData",A207, "NetLastTrade",, "T")</f>
        <v>0</v>
      </c>
      <c r="E207" s="3" t="str">
        <f>IFERROR(RTD("cqg.rtd", ,"ContractData",A207, "PerCentNetLastTrade",, "T")/100,"")</f>
        <v/>
      </c>
      <c r="F207" s="3" t="str">
        <v/>
      </c>
      <c r="G207" s="1" t="str">
        <f>RTD("cqg.rtd", ,"ContractData",A207, "Open",, "T")</f>
        <v/>
      </c>
      <c r="H207" s="1" t="str">
        <f>RTD("cqg.rtd", ,"ContractData",A207, "High",, "T")</f>
        <v/>
      </c>
      <c r="I207" s="1" t="str">
        <f>RTD("cqg.rtd", ,"ContractData",A207, "Low",, "T")</f>
        <v/>
      </c>
      <c r="J207" s="3" t="str">
        <f>IFERROR(RTD("cqg.rtd",,"StudyData",A207, "PCB","BaseType=Index,Index=1", "Close", "W","0","all",,,,"T")/100,"")</f>
        <v/>
      </c>
      <c r="K207" s="3">
        <f>IFERROR(RTD("cqg.rtd",,"StudyData",A207, "PCB","BaseType=Index,Index=1", "Close", "M","0","all",,,,"T")/100,"")</f>
        <v>-0.183495145631068</v>
      </c>
      <c r="L207" s="3">
        <f>IFERROR(RTD("cqg.rtd",,"StudyData",A207, "PCB","BaseType=Index,Index=1", "Close", "Q","0","all",,,,"T")/100,"")</f>
        <v>-3.3333333333333437E-2</v>
      </c>
      <c r="M207" s="3">
        <f>IFERROR(RTD("cqg.rtd",,"StudyData",A207, "PCB","BaseType=Index,Index=1", "Close", "A","0","all",,,,"T")/100,"")</f>
        <v>-0.27655913978494623</v>
      </c>
      <c r="N207" s="5">
        <f>RTD("cqg.rtd", ,"ContractData",A207, "T_CVol",, "T")</f>
        <v>20124.660586000002</v>
      </c>
      <c r="O207" s="4">
        <f xml:space="preserve"> IFERROR(N207/RTD("cqg.rtd",,"StudyData", $A207, "MA", "InputChoice=Vol,MAType=Sim,Period=21", "MA","D","-1","all",,,,"T"),"")</f>
        <v>2.0164549956416607E-3</v>
      </c>
      <c r="P207" s="6">
        <f>IFERROR(D207/RTD("cqg.rtd",,"StudyData","ATR("&amp;A207&amp;",MAType:=Sim,Period:=21)","Bar",, "Close", "D",,,,,,"T"),"")</f>
        <v>0</v>
      </c>
      <c r="Q207" s="7">
        <f xml:space="preserve"> RTD("cqg.rtd",,"StudyData", $A207, "MA", "InputChoice=Close,MAType=Sim,Period=21", "MA","D",,"all",,,,"T")</f>
        <v>37.151904761899999</v>
      </c>
      <c r="R207" s="1">
        <f xml:space="preserve"> RTD("cqg.rtd",,"StudyData",$A207, "StdDev", "InputChoice=Close,Period1=21", "STDDEV","D",,"all",,,,"T")</f>
        <v>2.3067697864999999</v>
      </c>
      <c r="S207" s="1">
        <f t="shared" si="3"/>
        <v>-1.5224340037973698</v>
      </c>
    </row>
    <row r="208" spans="1:19" x14ac:dyDescent="0.3">
      <c r="A208" t="s">
        <v>224</v>
      </c>
      <c r="B208" t="str">
        <f>PROPER(RTD("cqg.rtd", ,"ContractData",A208, "LongDescription",, "T"))</f>
        <v>Globe Life Inc.</v>
      </c>
      <c r="C208" s="1">
        <f>RTD("cqg.rtd", ,"ContractData",A208, "LastTrade",, "T")</f>
        <v>167.04</v>
      </c>
      <c r="D208" s="1">
        <f>RTD("cqg.rtd", ,"ContractData",A208, "NetLastTrade",, "T")</f>
        <v>0</v>
      </c>
      <c r="E208" s="3" t="str">
        <f>IFERROR(RTD("cqg.rtd", ,"ContractData",A208, "PerCentNetLastTrade",, "T")/100,"")</f>
        <v/>
      </c>
      <c r="F208" s="3" t="str">
        <v/>
      </c>
      <c r="G208" s="1" t="str">
        <f>RTD("cqg.rtd", ,"ContractData",A208, "Open",, "T")</f>
        <v/>
      </c>
      <c r="H208" s="1" t="str">
        <f>RTD("cqg.rtd", ,"ContractData",A208, "High",, "T")</f>
        <v/>
      </c>
      <c r="I208" s="1" t="str">
        <f>RTD("cqg.rtd", ,"ContractData",A208, "Low",, "T")</f>
        <v/>
      </c>
      <c r="J208" s="3" t="str">
        <f>IFERROR(RTD("cqg.rtd",,"StudyData",A208, "PCB","BaseType=Index,Index=1", "Close", "W","0","all",,,,"T")/100,"")</f>
        <v/>
      </c>
      <c r="K208" s="3">
        <f>IFERROR(RTD("cqg.rtd",,"StudyData",A208, "PCB","BaseType=Index,Index=1", "Close", "M","0","all",,,,"T")/100,"")</f>
        <v>-3.2605548155441151E-2</v>
      </c>
      <c r="L208" s="3">
        <f>IFERROR(RTD("cqg.rtd",,"StudyData",A208, "PCB","BaseType=Index,Index=1", "Close", "Q","0","all",,,,"T")/100,"")</f>
        <v>-6.5144392209536675E-2</v>
      </c>
      <c r="M208" s="3">
        <f>IFERROR(RTD("cqg.rtd",,"StudyData",A208, "PCB","BaseType=Index,Index=1", "Close", "A","0","all",,,,"T")/100,"")</f>
        <v>0.19433719433719418</v>
      </c>
      <c r="N208" s="5">
        <f>RTD("cqg.rtd", ,"ContractData",A208, "T_CVol",, "T")</f>
        <v>639.27</v>
      </c>
      <c r="O208" s="4">
        <f xml:space="preserve"> IFERROR(N208/RTD("cqg.rtd",,"StudyData", $A208, "MA", "InputChoice=Vol,MAType=Sim,Period=21", "MA","D","-1","all",,,,"T"),"")</f>
        <v>1.5446401348425721E-3</v>
      </c>
      <c r="P208" s="6">
        <f>IFERROR(D208/RTD("cqg.rtd",,"StudyData","ATR("&amp;A208&amp;",MAType:=Sim,Period:=21)","Bar",, "Close", "D",,,,,,"T"),"")</f>
        <v>0</v>
      </c>
      <c r="Q208" s="7">
        <f xml:space="preserve"> RTD("cqg.rtd",,"StudyData", $A208, "MA", "InputChoice=Close,MAType=Sim,Period=21", "MA","D",,"all",,,,"T")</f>
        <v>171.4747619048</v>
      </c>
      <c r="R208" s="1">
        <f xml:space="preserve"> RTD("cqg.rtd",,"StudyData",$A208, "StdDev", "InputChoice=Close,Period1=21", "STDDEV","D",,"all",,,,"T")</f>
        <v>2.4419520276000002</v>
      </c>
      <c r="S208" s="1">
        <f t="shared" si="3"/>
        <v>-1.8160724922833911</v>
      </c>
    </row>
    <row r="209" spans="1:19" x14ac:dyDescent="0.3">
      <c r="A209" t="s">
        <v>225</v>
      </c>
      <c r="B209" t="str">
        <f>PROPER(RTD("cqg.rtd", ,"ContractData",A209, "LongDescription",, "T"))</f>
        <v>Corning Incorporated</v>
      </c>
      <c r="C209" s="1">
        <f>RTD("cqg.rtd", ,"ContractData",A209, "LastTrade",, "T")</f>
        <v>156.74</v>
      </c>
      <c r="D209" s="1">
        <f>RTD("cqg.rtd", ,"ContractData",A209, "NetLastTrade",, "T")</f>
        <v>0</v>
      </c>
      <c r="E209" s="3" t="str">
        <f>IFERROR(RTD("cqg.rtd", ,"ContractData",A209, "PerCentNetLastTrade",, "T")/100,"")</f>
        <v/>
      </c>
      <c r="F209" s="3" t="str">
        <v/>
      </c>
      <c r="G209" s="1" t="str">
        <f>RTD("cqg.rtd", ,"ContractData",A209, "Open",, "T")</f>
        <v/>
      </c>
      <c r="H209" s="1" t="str">
        <f>RTD("cqg.rtd", ,"ContractData",A209, "High",, "T")</f>
        <v/>
      </c>
      <c r="I209" s="1" t="str">
        <f>RTD("cqg.rtd", ,"ContractData",A209, "Low",, "T")</f>
        <v/>
      </c>
      <c r="J209" s="3" t="str">
        <f>IFERROR(RTD("cqg.rtd",,"StudyData",A209, "PCB","BaseType=Index,Index=1", "Close", "W","0","all",,,,"T")/100,"")</f>
        <v/>
      </c>
      <c r="K209" s="3">
        <f>IFERROR(RTD("cqg.rtd",,"StudyData",A209, "PCB","BaseType=Index,Index=1", "Close", "M","0","all",,,,"T")/100,"")</f>
        <v>5.3855980636052035E-2</v>
      </c>
      <c r="L209" s="3">
        <f>IFERROR(RTD("cqg.rtd",,"StudyData",A209, "PCB","BaseType=Index,Index=1", "Close", "Q","0","all",,,,"T")/100,"")</f>
        <v>-0.38636808518968008</v>
      </c>
      <c r="M209" s="3">
        <f>IFERROR(RTD("cqg.rtd",,"StudyData",A209, "PCB","BaseType=Index,Index=1", "Close", "A","0","all",,,,"T")/100,"")</f>
        <v>0.79008679762448619</v>
      </c>
      <c r="N209" s="5">
        <f>RTD("cqg.rtd", ,"ContractData",A209, "T_CVol",, "T")</f>
        <v>106241.367981</v>
      </c>
      <c r="O209" s="4">
        <f xml:space="preserve"> IFERROR(N209/RTD("cqg.rtd",,"StudyData", $A209, "MA", "InputChoice=Vol,MAType=Sim,Period=21", "MA","D","-1","all",,,,"T"),"")</f>
        <v>1.2249073423050027E-2</v>
      </c>
      <c r="P209" s="6">
        <f>IFERROR(D209/RTD("cqg.rtd",,"StudyData","ATR("&amp;A209&amp;",MAType:=Sim,Period:=21)","Bar",, "Close", "D",,,,,,"T"),"")</f>
        <v>0</v>
      </c>
      <c r="Q209" s="7">
        <f xml:space="preserve"> RTD("cqg.rtd",,"StudyData", $A209, "MA", "InputChoice=Close,MAType=Sim,Period=21", "MA","D",,"all",,,,"T")</f>
        <v>153.41333333329999</v>
      </c>
      <c r="R209" s="1">
        <f xml:space="preserve"> RTD("cqg.rtd",,"StudyData",$A209, "StdDev", "InputChoice=Close,Period1=21", "STDDEV","D",,"all",,,,"T")</f>
        <v>7.8896727757000003</v>
      </c>
      <c r="S209" s="1">
        <f t="shared" si="3"/>
        <v>0.42164824337785883</v>
      </c>
    </row>
    <row r="210" spans="1:19" x14ac:dyDescent="0.3">
      <c r="A210" t="s">
        <v>226</v>
      </c>
      <c r="B210" t="str">
        <f>PROPER(RTD("cqg.rtd", ,"ContractData",A210, "LongDescription",, "T"))</f>
        <v>General Motors Company</v>
      </c>
      <c r="C210" s="1">
        <f>RTD("cqg.rtd", ,"ContractData",A210, "LastTrade",, "T")</f>
        <v>82.63</v>
      </c>
      <c r="D210" s="1">
        <f>RTD("cqg.rtd", ,"ContractData",A210, "NetLastTrade",, "T")</f>
        <v>0</v>
      </c>
      <c r="E210" s="3" t="str">
        <f>IFERROR(RTD("cqg.rtd", ,"ContractData",A210, "PerCentNetLastTrade",, "T")/100,"")</f>
        <v/>
      </c>
      <c r="F210" s="3" t="str">
        <v/>
      </c>
      <c r="G210" s="1" t="str">
        <f>RTD("cqg.rtd", ,"ContractData",A210, "Open",, "T")</f>
        <v/>
      </c>
      <c r="H210" s="1" t="str">
        <f>RTD("cqg.rtd", ,"ContractData",A210, "High",, "T")</f>
        <v/>
      </c>
      <c r="I210" s="1" t="str">
        <f>RTD("cqg.rtd", ,"ContractData",A210, "Low",, "T")</f>
        <v/>
      </c>
      <c r="J210" s="3" t="str">
        <f>IFERROR(RTD("cqg.rtd",,"StudyData",A210, "PCB","BaseType=Index,Index=1", "Close", "W","0","all",,,,"T")/100,"")</f>
        <v/>
      </c>
      <c r="K210" s="3">
        <f>IFERROR(RTD("cqg.rtd",,"StudyData",A210, "PCB","BaseType=Index,Index=1", "Close", "M","0","all",,,,"T")/100,"")</f>
        <v>-4.2747914735866671E-2</v>
      </c>
      <c r="L210" s="3">
        <f>IFERROR(RTD("cqg.rtd",,"StudyData",A210, "PCB","BaseType=Index,Index=1", "Close", "Q","0","all",,,,"T")/100,"")</f>
        <v>7.2003113648157729E-2</v>
      </c>
      <c r="M210" s="3">
        <f>IFERROR(RTD("cqg.rtd",,"StudyData",A210, "PCB","BaseType=Index,Index=1", "Close", "A","0","all",,,,"T")/100,"")</f>
        <v>1.6109198229217758E-2</v>
      </c>
      <c r="N210" s="5">
        <f>RTD("cqg.rtd", ,"ContractData",A210, "T_CVol",, "T")</f>
        <v>1411.789419</v>
      </c>
      <c r="O210" s="4">
        <f xml:space="preserve"> IFERROR(N210/RTD("cqg.rtd",,"StudyData", $A210, "MA", "InputChoice=Vol,MAType=Sim,Period=21", "MA","D","-1","all",,,,"T"),"")</f>
        <v>1.913142956908639E-4</v>
      </c>
      <c r="P210" s="6">
        <f>IFERROR(D210/RTD("cqg.rtd",,"StudyData","ATR("&amp;A210&amp;",MAType:=Sim,Period:=21)","Bar",, "Close", "D",,,,,,"T"),"")</f>
        <v>0</v>
      </c>
      <c r="Q210" s="7">
        <f xml:space="preserve"> RTD("cqg.rtd",,"StudyData", $A210, "MA", "InputChoice=Close,MAType=Sim,Period=21", "MA","D",,"all",,,,"T")</f>
        <v>84.857142857100001</v>
      </c>
      <c r="R210" s="1">
        <f xml:space="preserve"> RTD("cqg.rtd",,"StudyData",$A210, "StdDev", "InputChoice=Close,Period1=21", "STDDEV","D",,"all",,,,"T")</f>
        <v>1.8430645878</v>
      </c>
      <c r="S210" s="1">
        <f t="shared" si="3"/>
        <v>-1.2083911067698752</v>
      </c>
    </row>
    <row r="211" spans="1:19" x14ac:dyDescent="0.3">
      <c r="A211" t="s">
        <v>227</v>
      </c>
      <c r="B211" t="str">
        <f>PROPER(RTD("cqg.rtd", ,"ContractData",A211, "LongDescription",, "T"))</f>
        <v>Generac Holdings Inc.</v>
      </c>
      <c r="C211" s="1">
        <f>RTD("cqg.rtd", ,"ContractData",A211, "LastTrade",, "T")</f>
        <v>208.14000000000001</v>
      </c>
      <c r="D211" s="1">
        <f>RTD("cqg.rtd", ,"ContractData",A211, "NetLastTrade",, "T")</f>
        <v>0</v>
      </c>
      <c r="E211" s="3" t="str">
        <f>IFERROR(RTD("cqg.rtd", ,"ContractData",A211, "PerCentNetLastTrade",, "T")/100,"")</f>
        <v/>
      </c>
      <c r="F211" s="3" t="str">
        <v/>
      </c>
      <c r="G211" s="1" t="str">
        <f>RTD("cqg.rtd", ,"ContractData",A211, "Open",, "T")</f>
        <v/>
      </c>
      <c r="H211" s="1" t="str">
        <f>RTD("cqg.rtd", ,"ContractData",A211, "High",, "T")</f>
        <v/>
      </c>
      <c r="I211" s="1" t="str">
        <f>RTD("cqg.rtd", ,"ContractData",A211, "Low",, "T")</f>
        <v/>
      </c>
      <c r="J211" s="3" t="str">
        <f>IFERROR(RTD("cqg.rtd",,"StudyData",A211, "PCB","BaseType=Index,Index=1", "Close", "W","0","all",,,,"T")/100,"")</f>
        <v/>
      </c>
      <c r="K211" s="3">
        <f>IFERROR(RTD("cqg.rtd",,"StudyData",A211, "PCB","BaseType=Index,Index=1", "Close", "M","0","all",,,,"T")/100,"")</f>
        <v>0.12277484086740759</v>
      </c>
      <c r="L211" s="3">
        <f>IFERROR(RTD("cqg.rtd",,"StudyData",A211, "PCB","BaseType=Index,Index=1", "Close", "Q","0","all",,,,"T")/100,"")</f>
        <v>-0.28916362146101565</v>
      </c>
      <c r="M211" s="3">
        <f>IFERROR(RTD("cqg.rtd",,"StudyData",A211, "PCB","BaseType=Index,Index=1", "Close", "A","0","all",,,,"T")/100,"")</f>
        <v>0.52628877319058442</v>
      </c>
      <c r="N211" s="5">
        <f>RTD("cqg.rtd", ,"ContractData",A211, "T_CVol",, "T")</f>
        <v>10256.5725</v>
      </c>
      <c r="O211" s="4">
        <f xml:space="preserve"> IFERROR(N211/RTD("cqg.rtd",,"StudyData", $A211, "MA", "InputChoice=Vol,MAType=Sim,Period=21", "MA","D","-1","all",,,,"T"),"")</f>
        <v>6.6076844168836951E-3</v>
      </c>
      <c r="P211" s="6">
        <f>IFERROR(D211/RTD("cqg.rtd",,"StudyData","ATR("&amp;A211&amp;",MAType:=Sim,Period:=21)","Bar",, "Close", "D",,,,,,"T"),"")</f>
        <v>0</v>
      </c>
      <c r="Q211" s="7">
        <f xml:space="preserve"> RTD("cqg.rtd",,"StudyData", $A211, "MA", "InputChoice=Close,MAType=Sim,Period=21", "MA","D",,"all",,,,"T")</f>
        <v>191.13095238099999</v>
      </c>
      <c r="R211" s="1">
        <f xml:space="preserve"> RTD("cqg.rtd",,"StudyData",$A211, "StdDev", "InputChoice=Close,Period1=21", "STDDEV","D",,"all",,,,"T")</f>
        <v>11.6533934991</v>
      </c>
      <c r="S211" s="1">
        <f t="shared" si="3"/>
        <v>1.459578930404577</v>
      </c>
    </row>
    <row r="212" spans="1:19" x14ac:dyDescent="0.3">
      <c r="A212" t="s">
        <v>228</v>
      </c>
      <c r="B212" t="str">
        <f>PROPER(RTD("cqg.rtd", ,"ContractData",A212, "LongDescription",, "T"))</f>
        <v>Alphabet Cl C Cap</v>
      </c>
      <c r="C212" s="1">
        <f>RTD("cqg.rtd", ,"ContractData",A212, "LastTrade",, "T")</f>
        <v>341.08</v>
      </c>
      <c r="D212" s="1">
        <f>RTD("cqg.rtd", ,"ContractData",A212, "NetLastTrade",, "T")</f>
        <v>0</v>
      </c>
      <c r="E212" s="3" t="str">
        <f>IFERROR(RTD("cqg.rtd", ,"ContractData",A212, "PerCentNetLastTrade",, "T")/100,"")</f>
        <v/>
      </c>
      <c r="F212" s="3" t="str">
        <v/>
      </c>
      <c r="G212" s="1" t="str">
        <f>RTD("cqg.rtd", ,"ContractData",A212, "Open",, "T")</f>
        <v/>
      </c>
      <c r="H212" s="1" t="str">
        <f>RTD("cqg.rtd", ,"ContractData",A212, "High",, "T")</f>
        <v/>
      </c>
      <c r="I212" s="1" t="str">
        <f>RTD("cqg.rtd", ,"ContractData",A212, "Low",, "T")</f>
        <v/>
      </c>
      <c r="J212" s="3" t="str">
        <f>IFERROR(RTD("cqg.rtd",,"StudyData",A212, "PCB","BaseType=Index,Index=1", "Close", "W","0","all",,,,"T")/100,"")</f>
        <v/>
      </c>
      <c r="K212" s="3">
        <f>IFERROR(RTD("cqg.rtd",,"StudyData",A212, "PCB","BaseType=Index,Index=1", "Close", "M","0","all",,,,"T")/100,"")</f>
        <v>1.6904683819802504E-2</v>
      </c>
      <c r="L212" s="3">
        <f>IFERROR(RTD("cqg.rtd",,"StudyData",A212, "PCB","BaseType=Index,Index=1", "Close", "Q","0","all",,,,"T")/100,"")</f>
        <v>-3.4670138397532052E-2</v>
      </c>
      <c r="M212" s="3">
        <f>IFERROR(RTD("cqg.rtd",,"StudyData",A212, "PCB","BaseType=Index,Index=1", "Close", "A","0","all",,,,"T")/100,"")</f>
        <v>8.6934353091140781E-2</v>
      </c>
      <c r="N212" s="5">
        <f>RTD("cqg.rtd", ,"ContractData",A212, "T_CVol",, "T")</f>
        <v>162370.06148800001</v>
      </c>
      <c r="O212" s="4">
        <f xml:space="preserve"> IFERROR(N212/RTD("cqg.rtd",,"StudyData", $A212, "MA", "InputChoice=Vol,MAType=Sim,Period=21", "MA","D","-1","all",,,,"T"),"")</f>
        <v>9.2348443143076813E-3</v>
      </c>
      <c r="P212" s="6">
        <f>IFERROR(D212/RTD("cqg.rtd",,"StudyData","ATR("&amp;A212&amp;",MAType:=Sim,Period:=21)","Bar",, "Close", "D",,,,,,"T"),"")</f>
        <v>0</v>
      </c>
      <c r="Q212" s="7">
        <f xml:space="preserve"> RTD("cqg.rtd",,"StudyData", $A212, "MA", "InputChoice=Close,MAType=Sim,Period=21", "MA","D",,"all",,,,"T")</f>
        <v>338.91</v>
      </c>
      <c r="R212" s="1">
        <f xml:space="preserve"> RTD("cqg.rtd",,"StudyData",$A212, "StdDev", "InputChoice=Close,Period1=21", "STDDEV","D",,"all",,,,"T")</f>
        <v>5.6421669257999998</v>
      </c>
      <c r="S212" s="1">
        <f t="shared" si="3"/>
        <v>0.3846040056130165</v>
      </c>
    </row>
    <row r="213" spans="1:19" x14ac:dyDescent="0.3">
      <c r="A213" t="s">
        <v>229</v>
      </c>
      <c r="B213" t="str">
        <f>PROPER(RTD("cqg.rtd", ,"ContractData",A213, "LongDescription",, "T"))</f>
        <v>Alphabet Cl A Cmn</v>
      </c>
      <c r="C213" s="1">
        <f>RTD("cqg.rtd", ,"ContractData",A213, "LastTrade",, "T")</f>
        <v>343.92</v>
      </c>
      <c r="D213" s="1">
        <f>RTD("cqg.rtd", ,"ContractData",A213, "NetLastTrade",, "T")</f>
        <v>0</v>
      </c>
      <c r="E213" s="3" t="str">
        <f>IFERROR(RTD("cqg.rtd", ,"ContractData",A213, "PerCentNetLastTrade",, "T")/100,"")</f>
        <v/>
      </c>
      <c r="F213" s="3" t="str">
        <v/>
      </c>
      <c r="G213" s="1" t="str">
        <f>RTD("cqg.rtd", ,"ContractData",A213, "Open",, "T")</f>
        <v/>
      </c>
      <c r="H213" s="1" t="str">
        <f>RTD("cqg.rtd", ,"ContractData",A213, "High",, "T")</f>
        <v/>
      </c>
      <c r="I213" s="1" t="str">
        <f>RTD("cqg.rtd", ,"ContractData",A213, "Low",, "T")</f>
        <v/>
      </c>
      <c r="J213" s="3" t="str">
        <f>IFERROR(RTD("cqg.rtd",,"StudyData",A213, "PCB","BaseType=Index,Index=1", "Close", "W","0","all",,,,"T")/100,"")</f>
        <v/>
      </c>
      <c r="K213" s="3">
        <f>IFERROR(RTD("cqg.rtd",,"StudyData",A213, "PCB","BaseType=Index,Index=1", "Close", "M","0","all",,,,"T")/100,"")</f>
        <v>1.3466922056873413E-2</v>
      </c>
      <c r="L213" s="3">
        <f>IFERROR(RTD("cqg.rtd",,"StudyData",A213, "PCB","BaseType=Index,Index=1", "Close", "Q","0","all",,,,"T")/100,"")</f>
        <v>-3.7636063463637098E-2</v>
      </c>
      <c r="M213" s="3">
        <f>IFERROR(RTD("cqg.rtd",,"StudyData",A213, "PCB","BaseType=Index,Index=1", "Close", "A","0","all",,,,"T")/100,"")</f>
        <v>9.8785942492012835E-2</v>
      </c>
      <c r="N213" s="5">
        <f>RTD("cqg.rtd", ,"ContractData",A213, "T_CVol",, "T")</f>
        <v>262950.86401299998</v>
      </c>
      <c r="O213" s="4">
        <f xml:space="preserve"> IFERROR(N213/RTD("cqg.rtd",,"StudyData", $A213, "MA", "InputChoice=Vol,MAType=Sim,Period=21", "MA","D","-1","all",,,,"T"),"")</f>
        <v>9.8340008345798105E-3</v>
      </c>
      <c r="P213" s="6">
        <f>IFERROR(D213/RTD("cqg.rtd",,"StudyData","ATR("&amp;A213&amp;",MAType:=Sim,Period:=21)","Bar",, "Close", "D",,,,,,"T"),"")</f>
        <v>0</v>
      </c>
      <c r="Q213" s="7">
        <f xml:space="preserve"> RTD("cqg.rtd",,"StudyData", $A213, "MA", "InputChoice=Close,MAType=Sim,Period=21", "MA","D",,"all",,,,"T")</f>
        <v>342.25714285710001</v>
      </c>
      <c r="R213" s="1">
        <f xml:space="preserve"> RTD("cqg.rtd",,"StudyData",$A213, "StdDev", "InputChoice=Close,Period1=21", "STDDEV","D",,"all",,,,"T")</f>
        <v>6.0992139562999999</v>
      </c>
      <c r="S213" s="1">
        <f t="shared" si="3"/>
        <v>0.27263466322285851</v>
      </c>
    </row>
    <row r="214" spans="1:19" x14ac:dyDescent="0.3">
      <c r="A214" t="s">
        <v>230</v>
      </c>
      <c r="B214" t="str">
        <f>PROPER(RTD("cqg.rtd", ,"ContractData",A214, "LongDescription",, "T"))</f>
        <v>Genuine Parts Company</v>
      </c>
      <c r="C214" s="1">
        <f>RTD("cqg.rtd", ,"ContractData",A214, "LastTrade",, "T")</f>
        <v>129.61000000000001</v>
      </c>
      <c r="D214" s="1">
        <f>RTD("cqg.rtd", ,"ContractData",A214, "NetLastTrade",, "T")</f>
        <v>0</v>
      </c>
      <c r="E214" s="3" t="str">
        <f>IFERROR(RTD("cqg.rtd", ,"ContractData",A214, "PerCentNetLastTrade",, "T")/100,"")</f>
        <v/>
      </c>
      <c r="F214" s="3" t="str">
        <v/>
      </c>
      <c r="G214" s="1" t="str">
        <f>RTD("cqg.rtd", ,"ContractData",A214, "Open",, "T")</f>
        <v/>
      </c>
      <c r="H214" s="1" t="str">
        <f>RTD("cqg.rtd", ,"ContractData",A214, "High",, "T")</f>
        <v/>
      </c>
      <c r="I214" s="1" t="str">
        <f>RTD("cqg.rtd", ,"ContractData",A214, "Low",, "T")</f>
        <v/>
      </c>
      <c r="J214" s="3" t="str">
        <f>IFERROR(RTD("cqg.rtd",,"StudyData",A214, "PCB","BaseType=Index,Index=1", "Close", "W","0","all",,,,"T")/100,"")</f>
        <v/>
      </c>
      <c r="K214" s="3">
        <f>IFERROR(RTD("cqg.rtd",,"StudyData",A214, "PCB","BaseType=Index,Index=1", "Close", "M","0","all",,,,"T")/100,"")</f>
        <v>-4.4667207193926445E-2</v>
      </c>
      <c r="L214" s="3">
        <f>IFERROR(RTD("cqg.rtd",,"StudyData",A214, "PCB","BaseType=Index,Index=1", "Close", "Q","0","all",,,,"T")/100,"")</f>
        <v>9.8576029835565432E-2</v>
      </c>
      <c r="M214" s="3">
        <f>IFERROR(RTD("cqg.rtd",,"StudyData",A214, "PCB","BaseType=Index,Index=1", "Close", "A","0","all",,,,"T")/100,"")</f>
        <v>5.4082628497072259E-2</v>
      </c>
      <c r="N214" s="5">
        <f>RTD("cqg.rtd", ,"ContractData",A214, "T_CVol",, "T")</f>
        <v>0.56000000000000005</v>
      </c>
      <c r="O214" s="4">
        <f xml:space="preserve"> IFERROR(N214/RTD("cqg.rtd",,"StudyData", $A214, "MA", "InputChoice=Vol,MAType=Sim,Period=21", "MA","D","-1","all",,,,"T"),"")</f>
        <v>5.6635178647827631E-7</v>
      </c>
      <c r="P214" s="6">
        <f>IFERROR(D214/RTD("cqg.rtd",,"StudyData","ATR("&amp;A214&amp;",MAType:=Sim,Period:=21)","Bar",, "Close", "D",,,,,,"T"),"")</f>
        <v>0</v>
      </c>
      <c r="Q214" s="7">
        <f xml:space="preserve"> RTD("cqg.rtd",,"StudyData", $A214, "MA", "InputChoice=Close,MAType=Sim,Period=21", "MA","D",,"all",,,,"T")</f>
        <v>132.61857142860001</v>
      </c>
      <c r="R214" s="1">
        <f xml:space="preserve"> RTD("cqg.rtd",,"StudyData",$A214, "StdDev", "InputChoice=Close,Period1=21", "STDDEV","D",,"all",,,,"T")</f>
        <v>3.4396653848000001</v>
      </c>
      <c r="S214" s="1">
        <f t="shared" si="3"/>
        <v>-0.87466979837485748</v>
      </c>
    </row>
    <row r="215" spans="1:19" x14ac:dyDescent="0.3">
      <c r="A215" t="s">
        <v>231</v>
      </c>
      <c r="B215" t="str">
        <f>PROPER(RTD("cqg.rtd", ,"ContractData",A215, "LongDescription",, "T"))</f>
        <v>Global Payments</v>
      </c>
      <c r="C215" s="1">
        <f>RTD("cqg.rtd", ,"ContractData",A215, "LastTrade",, "T")</f>
        <v>86.49</v>
      </c>
      <c r="D215" s="1">
        <f>RTD("cqg.rtd", ,"ContractData",A215, "NetLastTrade",, "T")</f>
        <v>0</v>
      </c>
      <c r="E215" s="3" t="str">
        <f>IFERROR(RTD("cqg.rtd", ,"ContractData",A215, "PerCentNetLastTrade",, "T")/100,"")</f>
        <v/>
      </c>
      <c r="F215" s="3" t="str">
        <v/>
      </c>
      <c r="G215" s="1" t="str">
        <f>RTD("cqg.rtd", ,"ContractData",A215, "Open",, "T")</f>
        <v/>
      </c>
      <c r="H215" s="1" t="str">
        <f>RTD("cqg.rtd", ,"ContractData",A215, "High",, "T")</f>
        <v/>
      </c>
      <c r="I215" s="1" t="str">
        <f>RTD("cqg.rtd", ,"ContractData",A215, "Low",, "T")</f>
        <v/>
      </c>
      <c r="J215" s="3" t="str">
        <f>IFERROR(RTD("cqg.rtd",,"StudyData",A215, "PCB","BaseType=Index,Index=1", "Close", "W","0","all",,,,"T")/100,"")</f>
        <v/>
      </c>
      <c r="K215" s="3">
        <f>IFERROR(RTD("cqg.rtd",,"StudyData",A215, "PCB","BaseType=Index,Index=1", "Close", "M","0","all",,,,"T")/100,"")</f>
        <v>-5.0082372322899527E-2</v>
      </c>
      <c r="L215" s="3">
        <f>IFERROR(RTD("cqg.rtd",,"StudyData",A215, "PCB","BaseType=Index,Index=1", "Close", "Q","0","all",,,,"T")/100,"")</f>
        <v>0.19197905181918401</v>
      </c>
      <c r="M215" s="3">
        <f>IFERROR(RTD("cqg.rtd",,"StudyData",A215, "PCB","BaseType=Index,Index=1", "Close", "A","0","all",,,,"T")/100,"")</f>
        <v>0.11744186046511614</v>
      </c>
      <c r="N215" s="5">
        <f>RTD("cqg.rtd", ,"ContractData",A215, "T_CVol",, "T")</f>
        <v>961.66460099999995</v>
      </c>
      <c r="O215" s="4">
        <f xml:space="preserve"> IFERROR(N215/RTD("cqg.rtd",,"StudyData", $A215, "MA", "InputChoice=Vol,MAType=Sim,Period=21", "MA","D","-1","all",,,,"T"),"")</f>
        <v>3.9231216282642494E-4</v>
      </c>
      <c r="P215" s="6">
        <f>IFERROR(D215/RTD("cqg.rtd",,"StudyData","ATR("&amp;A215&amp;",MAType:=Sim,Period:=21)","Bar",, "Close", "D",,,,,,"T"),"")</f>
        <v>0</v>
      </c>
      <c r="Q215" s="7">
        <f xml:space="preserve"> RTD("cqg.rtd",,"StudyData", $A215, "MA", "InputChoice=Close,MAType=Sim,Period=21", "MA","D",,"all",,,,"T")</f>
        <v>88.181428571400005</v>
      </c>
      <c r="R215" s="1">
        <f xml:space="preserve"> RTD("cqg.rtd",,"StudyData",$A215, "StdDev", "InputChoice=Close,Period1=21", "STDDEV","D",,"all",,,,"T")</f>
        <v>2.7405270361</v>
      </c>
      <c r="S215" s="1">
        <f t="shared" si="3"/>
        <v>-0.61719098155917296</v>
      </c>
    </row>
    <row r="216" spans="1:19" x14ac:dyDescent="0.3">
      <c r="A216" t="s">
        <v>232</v>
      </c>
      <c r="B216" t="str">
        <f>PROPER(RTD("cqg.rtd", ,"ContractData",A216, "LongDescription",, "T"))</f>
        <v>Garmin Ltd</v>
      </c>
      <c r="C216" s="1">
        <f>RTD("cqg.rtd", ,"ContractData",A216, "LastTrade",, "T")</f>
        <v>294.14</v>
      </c>
      <c r="D216" s="1">
        <f>RTD("cqg.rtd", ,"ContractData",A216, "NetLastTrade",, "T")</f>
        <v>0</v>
      </c>
      <c r="E216" s="3" t="str">
        <f>IFERROR(RTD("cqg.rtd", ,"ContractData",A216, "PerCentNetLastTrade",, "T")/100,"")</f>
        <v/>
      </c>
      <c r="F216" s="3" t="str">
        <v/>
      </c>
      <c r="G216" s="1" t="str">
        <f>RTD("cqg.rtd", ,"ContractData",A216, "Open",, "T")</f>
        <v/>
      </c>
      <c r="H216" s="1" t="str">
        <f>RTD("cqg.rtd", ,"ContractData",A216, "High",, "T")</f>
        <v/>
      </c>
      <c r="I216" s="1" t="str">
        <f>RTD("cqg.rtd", ,"ContractData",A216, "Low",, "T")</f>
        <v/>
      </c>
      <c r="J216" s="3" t="str">
        <f>IFERROR(RTD("cqg.rtd",,"StudyData",A216, "PCB","BaseType=Index,Index=1", "Close", "W","0","all",,,,"T")/100,"")</f>
        <v/>
      </c>
      <c r="K216" s="3">
        <f>IFERROR(RTD("cqg.rtd",,"StudyData",A216, "PCB","BaseType=Index,Index=1", "Close", "M","0","all",,,,"T")/100,"")</f>
        <v>3.5303227623103631E-2</v>
      </c>
      <c r="L216" s="3">
        <f>IFERROR(RTD("cqg.rtd",,"StudyData",A216, "PCB","BaseType=Index,Index=1", "Close", "Q","0","all",,,,"T")/100,"")</f>
        <v>0.23827565883640647</v>
      </c>
      <c r="M216" s="3">
        <f>IFERROR(RTD("cqg.rtd",,"StudyData",A216, "PCB","BaseType=Index,Index=1", "Close", "A","0","all",,,,"T")/100,"")</f>
        <v>0.45003697313285679</v>
      </c>
      <c r="N216" s="5">
        <f>RTD("cqg.rtd", ,"ContractData",A216, "T_CVol",, "T")</f>
        <v>46.116146999999998</v>
      </c>
      <c r="O216" s="4">
        <f xml:space="preserve"> IFERROR(N216/RTD("cqg.rtd",,"StudyData", $A216, "MA", "InputChoice=Vol,MAType=Sim,Period=21", "MA","D","-1","all",,,,"T"),"")</f>
        <v>5.4310594429401359E-5</v>
      </c>
      <c r="P216" s="6">
        <f>IFERROR(D216/RTD("cqg.rtd",,"StudyData","ATR("&amp;A216&amp;",MAType:=Sim,Period:=21)","Bar",, "Close", "D",,,,,,"T"),"")</f>
        <v>0</v>
      </c>
      <c r="Q216" s="7">
        <f xml:space="preserve"> RTD("cqg.rtd",,"StudyData", $A216, "MA", "InputChoice=Close,MAType=Sim,Period=21", "MA","D",,"all",,,,"T")</f>
        <v>280.90571428570001</v>
      </c>
      <c r="R216" s="1">
        <f xml:space="preserve"> RTD("cqg.rtd",,"StudyData",$A216, "StdDev", "InputChoice=Close,Period1=21", "STDDEV","D",,"all",,,,"T")</f>
        <v>6.9115070174</v>
      </c>
      <c r="S216" s="1">
        <f t="shared" si="3"/>
        <v>1.9148191097805616</v>
      </c>
    </row>
    <row r="217" spans="1:19" x14ac:dyDescent="0.3">
      <c r="A217" t="s">
        <v>233</v>
      </c>
      <c r="B217" t="str">
        <f>PROPER(RTD("cqg.rtd", ,"ContractData",A217, "LongDescription",, "T"))</f>
        <v>Goldman Sachs Group</v>
      </c>
      <c r="C217" s="1">
        <f>RTD("cqg.rtd", ,"ContractData",A217, "LastTrade",, "T")</f>
        <v>935.45</v>
      </c>
      <c r="D217" s="1">
        <f>RTD("cqg.rtd", ,"ContractData",A217, "NetLastTrade",, "T")</f>
        <v>0</v>
      </c>
      <c r="E217" s="3" t="str">
        <f>IFERROR(RTD("cqg.rtd", ,"ContractData",A217, "PerCentNetLastTrade",, "T")/100,"")</f>
        <v/>
      </c>
      <c r="F217" s="3" t="str">
        <v/>
      </c>
      <c r="G217" s="1" t="str">
        <f>RTD("cqg.rtd", ,"ContractData",A217, "Open",, "T")</f>
        <v/>
      </c>
      <c r="H217" s="1" t="str">
        <f>RTD("cqg.rtd", ,"ContractData",A217, "High",, "T")</f>
        <v/>
      </c>
      <c r="I217" s="1" t="str">
        <f>RTD("cqg.rtd", ,"ContractData",A217, "Low",, "T")</f>
        <v/>
      </c>
      <c r="J217" s="3" t="str">
        <f>IFERROR(RTD("cqg.rtd",,"StudyData",A217, "PCB","BaseType=Index,Index=1", "Close", "W","0","all",,,,"T")/100,"")</f>
        <v/>
      </c>
      <c r="K217" s="3">
        <f>IFERROR(RTD("cqg.rtd",,"StudyData",A217, "PCB","BaseType=Index,Index=1", "Close", "M","0","all",,,,"T")/100,"")</f>
        <v>-8.8166487961789691E-2</v>
      </c>
      <c r="L217" s="3">
        <f>IFERROR(RTD("cqg.rtd",,"StudyData",A217, "PCB","BaseType=Index,Index=1", "Close", "Q","0","all",,,,"T")/100,"")</f>
        <v>-7.5066493963633449E-2</v>
      </c>
      <c r="M217" s="3">
        <f>IFERROR(RTD("cqg.rtd",,"StudyData",A217, "PCB","BaseType=Index,Index=1", "Close", "A","0","all",,,,"T")/100,"")</f>
        <v>6.4220705346985263E-2</v>
      </c>
      <c r="N217" s="5">
        <f>RTD("cqg.rtd", ,"ContractData",A217, "T_CVol",, "T")</f>
        <v>5266.6111339999998</v>
      </c>
      <c r="O217" s="4">
        <f xml:space="preserve"> IFERROR(N217/RTD("cqg.rtd",,"StudyData", $A217, "MA", "InputChoice=Vol,MAType=Sim,Period=21", "MA","D","-1","all",,,,"T"),"")</f>
        <v>2.5713308897285492E-3</v>
      </c>
      <c r="P217" s="6">
        <f>IFERROR(D217/RTD("cqg.rtd",,"StudyData","ATR("&amp;A217&amp;",MAType:=Sim,Period:=21)","Bar",, "Close", "D",,,,,,"T"),"")</f>
        <v>0</v>
      </c>
      <c r="Q217" s="7">
        <f xml:space="preserve"> RTD("cqg.rtd",,"StudyData", $A217, "MA", "InputChoice=Close,MAType=Sim,Period=21", "MA","D",,"all",,,,"T")</f>
        <v>985.41285714289995</v>
      </c>
      <c r="R217" s="1">
        <f xml:space="preserve"> RTD("cqg.rtd",,"StudyData",$A217, "StdDev", "InputChoice=Close,Period1=21", "STDDEV","D",,"all",,,,"T")</f>
        <v>41.650390627900002</v>
      </c>
      <c r="S217" s="1">
        <f t="shared" si="3"/>
        <v>-1.1995771561727371</v>
      </c>
    </row>
    <row r="218" spans="1:19" x14ac:dyDescent="0.3">
      <c r="A218" t="s">
        <v>234</v>
      </c>
      <c r="B218" t="str">
        <f>PROPER(RTD("cqg.rtd", ,"ContractData",A218, "LongDescription",, "T"))</f>
        <v>Grainger (Ww) Inc</v>
      </c>
      <c r="C218" s="1">
        <f>RTD("cqg.rtd", ,"ContractData",A218, "LastTrade",, "T")</f>
        <v>1243.07</v>
      </c>
      <c r="D218" s="1">
        <f>RTD("cqg.rtd", ,"ContractData",A218, "NetLastTrade",, "T")</f>
        <v>0</v>
      </c>
      <c r="E218" s="3" t="str">
        <f>IFERROR(RTD("cqg.rtd", ,"ContractData",A218, "PerCentNetLastTrade",, "T")/100,"")</f>
        <v/>
      </c>
      <c r="F218" s="3" t="str">
        <v/>
      </c>
      <c r="G218" s="1" t="str">
        <f>RTD("cqg.rtd", ,"ContractData",A218, "Open",, "T")</f>
        <v/>
      </c>
      <c r="H218" s="1" t="str">
        <f>RTD("cqg.rtd", ,"ContractData",A218, "High",, "T")</f>
        <v/>
      </c>
      <c r="I218" s="1" t="str">
        <f>RTD("cqg.rtd", ,"ContractData",A218, "Low",, "T")</f>
        <v/>
      </c>
      <c r="J218" s="3" t="str">
        <f>IFERROR(RTD("cqg.rtd",,"StudyData",A218, "PCB","BaseType=Index,Index=1", "Close", "W","0","all",,,,"T")/100,"")</f>
        <v/>
      </c>
      <c r="K218" s="3">
        <f>IFERROR(RTD("cqg.rtd",,"StudyData",A218, "PCB","BaseType=Index,Index=1", "Close", "M","0","all",,,,"T")/100,"")</f>
        <v>-5.0722036823496228E-2</v>
      </c>
      <c r="L218" s="3">
        <f>IFERROR(RTD("cqg.rtd",,"StudyData",A218, "PCB","BaseType=Index,Index=1", "Close", "Q","0","all",,,,"T")/100,"")</f>
        <v>-8.6246692149367948E-2</v>
      </c>
      <c r="M218" s="3">
        <f>IFERROR(RTD("cqg.rtd",,"StudyData",A218, "PCB","BaseType=Index,Index=1", "Close", "A","0","all",,,,"T")/100,"")</f>
        <v>0.23192111391903261</v>
      </c>
      <c r="N218" s="5">
        <f>RTD("cqg.rtd", ,"ContractData",A218, "T_CVol",, "T")</f>
        <v>7.6273999999999997</v>
      </c>
      <c r="O218" s="4">
        <f xml:space="preserve"> IFERROR(N218/RTD("cqg.rtd",,"StudyData", $A218, "MA", "InputChoice=Vol,MAType=Sim,Period=21", "MA","D","-1","all",,,,"T"),"")</f>
        <v>2.9126565299383545E-5</v>
      </c>
      <c r="P218" s="6">
        <f>IFERROR(D218/RTD("cqg.rtd",,"StudyData","ATR("&amp;A218&amp;",MAType:=Sim,Period:=21)","Bar",, "Close", "D",,,,,,"T"),"")</f>
        <v>0</v>
      </c>
      <c r="Q218" s="7">
        <f xml:space="preserve"> RTD("cqg.rtd",,"StudyData", $A218, "MA", "InputChoice=Close,MAType=Sim,Period=21", "MA","D",,"all",,,,"T")</f>
        <v>1280.1847619048001</v>
      </c>
      <c r="R218" s="1">
        <f xml:space="preserve"> RTD("cqg.rtd",,"StudyData",$A218, "StdDev", "InputChoice=Close,Period1=21", "STDDEV","D",,"all",,,,"T")</f>
        <v>21.461598400300002</v>
      </c>
      <c r="S218" s="1">
        <f t="shared" si="3"/>
        <v>-1.7293568359885698</v>
      </c>
    </row>
    <row r="219" spans="1:19" x14ac:dyDescent="0.3">
      <c r="A219" t="s">
        <v>235</v>
      </c>
      <c r="B219" t="str">
        <f>PROPER(RTD("cqg.rtd", ,"ContractData",A219, "LongDescription",, "T"))</f>
        <v>Halliburton Company</v>
      </c>
      <c r="C219" s="1">
        <f>RTD("cqg.rtd", ,"ContractData",A219, "LastTrade",, "T")</f>
        <v>32.76</v>
      </c>
      <c r="D219" s="1">
        <f>RTD("cqg.rtd", ,"ContractData",A219, "NetLastTrade",, "T")</f>
        <v>0</v>
      </c>
      <c r="E219" s="3" t="str">
        <f>IFERROR(RTD("cqg.rtd", ,"ContractData",A219, "PerCentNetLastTrade",, "T")/100,"")</f>
        <v/>
      </c>
      <c r="F219" s="3" t="str">
        <v/>
      </c>
      <c r="G219" s="1" t="str">
        <f>RTD("cqg.rtd", ,"ContractData",A219, "Open",, "T")</f>
        <v/>
      </c>
      <c r="H219" s="1" t="str">
        <f>RTD("cqg.rtd", ,"ContractData",A219, "High",, "T")</f>
        <v/>
      </c>
      <c r="I219" s="1" t="str">
        <f>RTD("cqg.rtd", ,"ContractData",A219, "Low",, "T")</f>
        <v/>
      </c>
      <c r="J219" s="3" t="str">
        <f>IFERROR(RTD("cqg.rtd",,"StudyData",A219, "PCB","BaseType=Index,Index=1", "Close", "W","0","all",,,,"T")/100,"")</f>
        <v/>
      </c>
      <c r="K219" s="3">
        <f>IFERROR(RTD("cqg.rtd",,"StudyData",A219, "PCB","BaseType=Index,Index=1", "Close", "M","0","all",,,,"T")/100,"")</f>
        <v>-0.11099050203527826</v>
      </c>
      <c r="L219" s="3">
        <f>IFERROR(RTD("cqg.rtd",,"StudyData",A219, "PCB","BaseType=Index,Index=1", "Close", "Q","0","all",,,,"T")/100,"")</f>
        <v>-3.5051546391752716E-2</v>
      </c>
      <c r="M219" s="3">
        <f>IFERROR(RTD("cqg.rtd",,"StudyData",A219, "PCB","BaseType=Index,Index=1", "Close", "A","0","all",,,,"T")/100,"")</f>
        <v>0.15923566878980877</v>
      </c>
      <c r="N219" s="5">
        <f>RTD("cqg.rtd", ,"ContractData",A219, "T_CVol",, "T")</f>
        <v>19841.656123000001</v>
      </c>
      <c r="O219" s="4">
        <f xml:space="preserve"> IFERROR(N219/RTD("cqg.rtd",,"StudyData", $A219, "MA", "InputChoice=Vol,MAType=Sim,Period=21", "MA","D","-1","all",,,,"T"),"")</f>
        <v>1.8149190204540739E-3</v>
      </c>
      <c r="P219" s="6">
        <f>IFERROR(D219/RTD("cqg.rtd",,"StudyData","ATR("&amp;A219&amp;",MAType:=Sim,Period:=21)","Bar",, "Close", "D",,,,,,"T"),"")</f>
        <v>0</v>
      </c>
      <c r="Q219" s="7">
        <f xml:space="preserve"> RTD("cqg.rtd",,"StudyData", $A219, "MA", "InputChoice=Close,MAType=Sim,Period=21", "MA","D",,"all",,,,"T")</f>
        <v>35.1452380952</v>
      </c>
      <c r="R219" s="1">
        <f xml:space="preserve"> RTD("cqg.rtd",,"StudyData",$A219, "StdDev", "InputChoice=Close,Period1=21", "STDDEV","D",,"all",,,,"T")</f>
        <v>1.7374354912000001</v>
      </c>
      <c r="S219" s="1">
        <f t="shared" si="3"/>
        <v>-1.3728498740132111</v>
      </c>
    </row>
    <row r="220" spans="1:19" x14ac:dyDescent="0.3">
      <c r="A220" t="s">
        <v>236</v>
      </c>
      <c r="B220" t="str">
        <f>PROPER(RTD("cqg.rtd", ,"ContractData",A220, "LongDescription",, "T"))</f>
        <v>Hasbro Inc</v>
      </c>
      <c r="C220" s="1">
        <f>RTD("cqg.rtd", ,"ContractData",A220, "LastTrade",, "T")</f>
        <v>88.09</v>
      </c>
      <c r="D220" s="1">
        <f>RTD("cqg.rtd", ,"ContractData",A220, "NetLastTrade",, "T")</f>
        <v>0</v>
      </c>
      <c r="E220" s="3" t="str">
        <f>IFERROR(RTD("cqg.rtd", ,"ContractData",A220, "PerCentNetLastTrade",, "T")/100,"")</f>
        <v/>
      </c>
      <c r="F220" s="3" t="str">
        <v/>
      </c>
      <c r="G220" s="1" t="str">
        <f>RTD("cqg.rtd", ,"ContractData",A220, "Open",, "T")</f>
        <v/>
      </c>
      <c r="H220" s="1" t="str">
        <f>RTD("cqg.rtd", ,"ContractData",A220, "High",, "T")</f>
        <v/>
      </c>
      <c r="I220" s="1" t="str">
        <f>RTD("cqg.rtd", ,"ContractData",A220, "Low",, "T")</f>
        <v/>
      </c>
      <c r="J220" s="3" t="str">
        <f>IFERROR(RTD("cqg.rtd",,"StudyData",A220, "PCB","BaseType=Index,Index=1", "Close", "W","0","all",,,,"T")/100,"")</f>
        <v/>
      </c>
      <c r="K220" s="3">
        <f>IFERROR(RTD("cqg.rtd",,"StudyData",A220, "PCB","BaseType=Index,Index=1", "Close", "M","0","all",,,,"T")/100,"")</f>
        <v>-6.3868225292242342E-2</v>
      </c>
      <c r="L220" s="3">
        <f>IFERROR(RTD("cqg.rtd",,"StudyData",A220, "PCB","BaseType=Index,Index=1", "Close", "Q","0","all",,,,"T")/100,"")</f>
        <v>6.659401864632522E-2</v>
      </c>
      <c r="M220" s="3">
        <f>IFERROR(RTD("cqg.rtd",,"StudyData",A220, "PCB","BaseType=Index,Index=1", "Close", "A","0","all",,,,"T")/100,"")</f>
        <v>7.4268292682926867E-2</v>
      </c>
      <c r="N220" s="5">
        <f>RTD("cqg.rtd", ,"ContractData",A220, "T_CVol",, "T")</f>
        <v>60.609285</v>
      </c>
      <c r="O220" s="4">
        <f xml:space="preserve"> IFERROR(N220/RTD("cqg.rtd",,"StudyData", $A220, "MA", "InputChoice=Vol,MAType=Sim,Period=21", "MA","D","-1","all",,,,"T"),"")</f>
        <v>3.9306320170085261E-5</v>
      </c>
      <c r="P220" s="6">
        <f>IFERROR(D220/RTD("cqg.rtd",,"StudyData","ATR("&amp;A220&amp;",MAType:=Sim,Period:=21)","Bar",, "Close", "D",,,,,,"T"),"")</f>
        <v>0</v>
      </c>
      <c r="Q220" s="7">
        <f xml:space="preserve"> RTD("cqg.rtd",,"StudyData", $A220, "MA", "InputChoice=Close,MAType=Sim,Period=21", "MA","D",,"all",,,,"T")</f>
        <v>90.108571428600001</v>
      </c>
      <c r="R220" s="1">
        <f xml:space="preserve"> RTD("cqg.rtd",,"StudyData",$A220, "StdDev", "InputChoice=Close,Period1=21", "STDDEV","D",,"all",,,,"T")</f>
        <v>2.4764015478000001</v>
      </c>
      <c r="S220" s="1">
        <f t="shared" si="3"/>
        <v>-0.81512282626105925</v>
      </c>
    </row>
    <row r="221" spans="1:19" x14ac:dyDescent="0.3">
      <c r="A221" t="s">
        <v>237</v>
      </c>
      <c r="B221" t="str">
        <f>PROPER(RTD("cqg.rtd", ,"ContractData",A221, "LongDescription",, "T"))</f>
        <v>Huntington Bcshs</v>
      </c>
      <c r="C221" s="1">
        <f>RTD("cqg.rtd", ,"ContractData",A221, "LastTrade",, "T")</f>
        <v>15.64</v>
      </c>
      <c r="D221" s="1">
        <f>RTD("cqg.rtd", ,"ContractData",A221, "NetLastTrade",, "T")</f>
        <v>0</v>
      </c>
      <c r="E221" s="3" t="str">
        <f>IFERROR(RTD("cqg.rtd", ,"ContractData",A221, "PerCentNetLastTrade",, "T")/100,"")</f>
        <v/>
      </c>
      <c r="F221" s="3" t="str">
        <v/>
      </c>
      <c r="G221" s="1" t="str">
        <f>RTD("cqg.rtd", ,"ContractData",A221, "Open",, "T")</f>
        <v/>
      </c>
      <c r="H221" s="1" t="str">
        <f>RTD("cqg.rtd", ,"ContractData",A221, "High",, "T")</f>
        <v/>
      </c>
      <c r="I221" s="1" t="str">
        <f>RTD("cqg.rtd", ,"ContractData",A221, "Low",, "T")</f>
        <v/>
      </c>
      <c r="J221" s="3" t="str">
        <f>IFERROR(RTD("cqg.rtd",,"StudyData",A221, "PCB","BaseType=Index,Index=1", "Close", "W","0","all",,,,"T")/100,"")</f>
        <v/>
      </c>
      <c r="K221" s="3">
        <f>IFERROR(RTD("cqg.rtd",,"StudyData",A221, "PCB","BaseType=Index,Index=1", "Close", "M","0","all",,,,"T")/100,"")</f>
        <v>-6.2350119904076691E-2</v>
      </c>
      <c r="L221" s="3">
        <f>IFERROR(RTD("cqg.rtd",,"StudyData",A221, "PCB","BaseType=Index,Index=1", "Close", "Q","0","all",,,,"T")/100,"")</f>
        <v>-0.11787930062041735</v>
      </c>
      <c r="M221" s="3">
        <f>IFERROR(RTD("cqg.rtd",,"StudyData",A221, "PCB","BaseType=Index,Index=1", "Close", "A","0","all",,,,"T")/100,"")</f>
        <v>-9.8559077809798321E-2</v>
      </c>
      <c r="N221" s="5">
        <f>RTD("cqg.rtd", ,"ContractData",A221, "T_CVol",, "T")</f>
        <v>9643.5069999999996</v>
      </c>
      <c r="O221" s="4">
        <f xml:space="preserve"> IFERROR(N221/RTD("cqg.rtd",,"StudyData", $A221, "MA", "InputChoice=Vol,MAType=Sim,Period=21", "MA","D","-1","all",,,,"T"),"")</f>
        <v>3.2822078886253242E-4</v>
      </c>
      <c r="P221" s="6">
        <f>IFERROR(D221/RTD("cqg.rtd",,"StudyData","ATR("&amp;A221&amp;",MAType:=Sim,Period:=21)","Bar",, "Close", "D",,,,,,"T"),"")</f>
        <v>0</v>
      </c>
      <c r="Q221" s="7">
        <f xml:space="preserve"> RTD("cqg.rtd",,"StudyData", $A221, "MA", "InputChoice=Close,MAType=Sim,Period=21", "MA","D",,"all",,,,"T")</f>
        <v>16.3223809524</v>
      </c>
      <c r="R221" s="1">
        <f xml:space="preserve"> RTD("cqg.rtd",,"StudyData",$A221, "StdDev", "InputChoice=Close,Period1=21", "STDDEV","D",,"all",,,,"T")</f>
        <v>0.57497747170000002</v>
      </c>
      <c r="S221" s="1">
        <f t="shared" si="3"/>
        <v>-1.1867959806885058</v>
      </c>
    </row>
    <row r="222" spans="1:19" x14ac:dyDescent="0.3">
      <c r="A222" t="s">
        <v>238</v>
      </c>
      <c r="B222" t="str">
        <f>PROPER(RTD("cqg.rtd", ,"ContractData",A222, "LongDescription",, "T"))</f>
        <v>Hca Holdings Inc.</v>
      </c>
      <c r="C222" s="1">
        <f>RTD("cqg.rtd", ,"ContractData",A222, "LastTrade",, "T")</f>
        <v>435.61</v>
      </c>
      <c r="D222" s="1">
        <f>RTD("cqg.rtd", ,"ContractData",A222, "NetLastTrade",, "T")</f>
        <v>0</v>
      </c>
      <c r="E222" s="3" t="str">
        <f>IFERROR(RTD("cqg.rtd", ,"ContractData",A222, "PerCentNetLastTrade",, "T")/100,"")</f>
        <v/>
      </c>
      <c r="F222" s="3" t="str">
        <v/>
      </c>
      <c r="G222" s="1" t="str">
        <f>RTD("cqg.rtd", ,"ContractData",A222, "Open",, "T")</f>
        <v/>
      </c>
      <c r="H222" s="1" t="str">
        <f>RTD("cqg.rtd", ,"ContractData",A222, "High",, "T")</f>
        <v/>
      </c>
      <c r="I222" s="1" t="str">
        <f>RTD("cqg.rtd", ,"ContractData",A222, "Low",, "T")</f>
        <v/>
      </c>
      <c r="J222" s="3" t="str">
        <f>IFERROR(RTD("cqg.rtd",,"StudyData",A222, "PCB","BaseType=Index,Index=1", "Close", "W","0","all",,,,"T")/100,"")</f>
        <v/>
      </c>
      <c r="K222" s="3">
        <f>IFERROR(RTD("cqg.rtd",,"StudyData",A222, "PCB","BaseType=Index,Index=1", "Close", "M","0","all",,,,"T")/100,"")</f>
        <v>5.1055615876462845E-2</v>
      </c>
      <c r="L222" s="3">
        <f>IFERROR(RTD("cqg.rtd",,"StudyData",A222, "PCB","BaseType=Index,Index=1", "Close", "Q","0","all",,,,"T")/100,"")</f>
        <v>0.11726384364820854</v>
      </c>
      <c r="M222" s="3">
        <f>IFERROR(RTD("cqg.rtd",,"StudyData",A222, "PCB","BaseType=Index,Index=1", "Close", "A","0","all",,,,"T")/100,"")</f>
        <v>-6.6936554855845432E-2</v>
      </c>
      <c r="N222" s="5">
        <f>RTD("cqg.rtd", ,"ContractData",A222, "T_CVol",, "T")</f>
        <v>329.51600000000002</v>
      </c>
      <c r="O222" s="4">
        <f xml:space="preserve"> IFERROR(N222/RTD("cqg.rtd",,"StudyData", $A222, "MA", "InputChoice=Vol,MAType=Sim,Period=21", "MA","D","-1","all",,,,"T"),"")</f>
        <v>2.1676479078941153E-4</v>
      </c>
      <c r="P222" s="6">
        <f>IFERROR(D222/RTD("cqg.rtd",,"StudyData","ATR("&amp;A222&amp;",MAType:=Sim,Period:=21)","Bar",, "Close", "D",,,,,,"T"),"")</f>
        <v>0</v>
      </c>
      <c r="Q222" s="7">
        <f xml:space="preserve"> RTD("cqg.rtd",,"StudyData", $A222, "MA", "InputChoice=Close,MAType=Sim,Period=21", "MA","D",,"all",,,,"T")</f>
        <v>422.18428571430002</v>
      </c>
      <c r="R222" s="1">
        <f xml:space="preserve"> RTD("cqg.rtd",,"StudyData",$A222, "StdDev", "InputChoice=Close,Period1=21", "STDDEV","D",,"all",,,,"T")</f>
        <v>10.792462348200001</v>
      </c>
      <c r="S222" s="1">
        <f t="shared" si="3"/>
        <v>1.243989911898018</v>
      </c>
    </row>
    <row r="223" spans="1:19" x14ac:dyDescent="0.3">
      <c r="A223" t="s">
        <v>239</v>
      </c>
      <c r="B223" t="str">
        <f>PROPER(RTD("cqg.rtd", ,"ContractData",A223, "LongDescription",, "T"))</f>
        <v>Home Depot, Inc.</v>
      </c>
      <c r="C223" s="1">
        <f>RTD("cqg.rtd", ,"ContractData",A223, "LastTrade",, "T")</f>
        <v>293.2</v>
      </c>
      <c r="D223" s="1">
        <f>RTD("cqg.rtd", ,"ContractData",A223, "NetLastTrade",, "T")</f>
        <v>0</v>
      </c>
      <c r="E223" s="3" t="str">
        <f>IFERROR(RTD("cqg.rtd", ,"ContractData",A223, "PerCentNetLastTrade",, "T")/100,"")</f>
        <v/>
      </c>
      <c r="F223" s="3" t="str">
        <v/>
      </c>
      <c r="G223" s="1" t="str">
        <f>RTD("cqg.rtd", ,"ContractData",A223, "Open",, "T")</f>
        <v/>
      </c>
      <c r="H223" s="1" t="str">
        <f>RTD("cqg.rtd", ,"ContractData",A223, "High",, "T")</f>
        <v/>
      </c>
      <c r="I223" s="1" t="str">
        <f>RTD("cqg.rtd", ,"ContractData",A223, "Low",, "T")</f>
        <v/>
      </c>
      <c r="J223" s="3" t="str">
        <f>IFERROR(RTD("cqg.rtd",,"StudyData",A223, "PCB","BaseType=Index,Index=1", "Close", "W","0","all",,,,"T")/100,"")</f>
        <v/>
      </c>
      <c r="K223" s="3">
        <f>IFERROR(RTD("cqg.rtd",,"StudyData",A223, "PCB","BaseType=Index,Index=1", "Close", "M","0","all",,,,"T")/100,"")</f>
        <v>-0.10563401763108927</v>
      </c>
      <c r="L223" s="3">
        <f>IFERROR(RTD("cqg.rtd",,"StudyData",A223, "PCB","BaseType=Index,Index=1", "Close", "Q","0","all",,,,"T")/100,"")</f>
        <v>-0.16865146875354434</v>
      </c>
      <c r="M223" s="3">
        <f>IFERROR(RTD("cqg.rtd",,"StudyData",A223, "PCB","BaseType=Index,Index=1", "Close", "A","0","all",,,,"T")/100,"")</f>
        <v>-0.14792211566405122</v>
      </c>
      <c r="N223" s="5">
        <f>RTD("cqg.rtd", ,"ContractData",A223, "T_CVol",, "T")</f>
        <v>18880.053212999999</v>
      </c>
      <c r="O223" s="4">
        <f xml:space="preserve"> IFERROR(N223/RTD("cqg.rtd",,"StudyData", $A223, "MA", "InputChoice=Vol,MAType=Sim,Period=21", "MA","D","-1","all",,,,"T"),"")</f>
        <v>4.2320215434998821E-3</v>
      </c>
      <c r="P223" s="6">
        <f>IFERROR(D223/RTD("cqg.rtd",,"StudyData","ATR("&amp;A223&amp;",MAType:=Sim,Period:=21)","Bar",, "Close", "D",,,,,,"T"),"")</f>
        <v>0</v>
      </c>
      <c r="Q223" s="7">
        <f xml:space="preserve"> RTD("cqg.rtd",,"StudyData", $A223, "MA", "InputChoice=Close,MAType=Sim,Period=21", "MA","D",,"all",,,,"T")</f>
        <v>308.24571428569999</v>
      </c>
      <c r="R223" s="1">
        <f xml:space="preserve"> RTD("cqg.rtd",,"StudyData",$A223, "StdDev", "InputChoice=Close,Period1=21", "STDDEV","D",,"all",,,,"T")</f>
        <v>10.972510487299999</v>
      </c>
      <c r="S223" s="1">
        <f t="shared" si="3"/>
        <v>-1.3712189478528622</v>
      </c>
    </row>
    <row r="224" spans="1:19" x14ac:dyDescent="0.3">
      <c r="A224" t="s">
        <v>240</v>
      </c>
      <c r="B224" t="str">
        <f>PROPER(RTD("cqg.rtd", ,"ContractData",A224, "LongDescription",, "T"))</f>
        <v>The Hartford Insurance Group, Inc.</v>
      </c>
      <c r="C224" s="1">
        <f>RTD("cqg.rtd", ,"ContractData",A224, "LastTrade",, "T")</f>
        <v>124.23</v>
      </c>
      <c r="D224" s="1">
        <f>RTD("cqg.rtd", ,"ContractData",A224, "NetLastTrade",, "T")</f>
        <v>0</v>
      </c>
      <c r="E224" s="3" t="str">
        <f>IFERROR(RTD("cqg.rtd", ,"ContractData",A224, "PerCentNetLastTrade",, "T")/100,"")</f>
        <v/>
      </c>
      <c r="F224" s="3" t="str">
        <v/>
      </c>
      <c r="G224" s="1" t="str">
        <f>RTD("cqg.rtd", ,"ContractData",A224, "Open",, "T")</f>
        <v/>
      </c>
      <c r="H224" s="1" t="str">
        <f>RTD("cqg.rtd", ,"ContractData",A224, "High",, "T")</f>
        <v/>
      </c>
      <c r="I224" s="1" t="str">
        <f>RTD("cqg.rtd", ,"ContractData",A224, "Low",, "T")</f>
        <v/>
      </c>
      <c r="J224" s="3" t="str">
        <f>IFERROR(RTD("cqg.rtd",,"StudyData",A224, "PCB","BaseType=Index,Index=1", "Close", "W","0","all",,,,"T")/100,"")</f>
        <v/>
      </c>
      <c r="K224" s="3">
        <f>IFERROR(RTD("cqg.rtd",,"StudyData",A224, "PCB","BaseType=Index,Index=1", "Close", "M","0","all",,,,"T")/100,"")</f>
        <v>-9.5719901004512969E-2</v>
      </c>
      <c r="L224" s="3">
        <f>IFERROR(RTD("cqg.rtd",,"StudyData",A224, "PCB","BaseType=Index,Index=1", "Close", "Q","0","all",,,,"T")/100,"")</f>
        <v>-6.2556595230908577E-2</v>
      </c>
      <c r="M224" s="3">
        <f>IFERROR(RTD("cqg.rtd",,"StudyData",A224, "PCB","BaseType=Index,Index=1", "Close", "A","0","all",,,,"T")/100,"")</f>
        <v>-9.8476052249637208E-2</v>
      </c>
      <c r="N224" s="5">
        <f>RTD("cqg.rtd", ,"ContractData",A224, "T_CVol",, "T")</f>
        <v>33.280799999999999</v>
      </c>
      <c r="O224" s="4">
        <f xml:space="preserve"> IFERROR(N224/RTD("cqg.rtd",,"StudyData", $A224, "MA", "InputChoice=Vol,MAType=Sim,Period=21", "MA","D","-1","all",,,,"T"),"")</f>
        <v>2.078515504855661E-5</v>
      </c>
      <c r="P224" s="6">
        <f>IFERROR(D224/RTD("cqg.rtd",,"StudyData","ATR("&amp;A224&amp;",MAType:=Sim,Period:=21)","Bar",, "Close", "D",,,,,,"T"),"")</f>
        <v>0</v>
      </c>
      <c r="Q224" s="7">
        <f xml:space="preserve"> RTD("cqg.rtd",,"StudyData", $A224, "MA", "InputChoice=Close,MAType=Sim,Period=21", "MA","D",,"all",,,,"T")</f>
        <v>133.7052380952</v>
      </c>
      <c r="R224" s="1">
        <f xml:space="preserve"> RTD("cqg.rtd",,"StudyData",$A224, "StdDev", "InputChoice=Close,Period1=21", "STDDEV","D",,"all",,,,"T")</f>
        <v>4.9020847062000001</v>
      </c>
      <c r="S224" s="1">
        <f t="shared" si="3"/>
        <v>-1.9328997075909398</v>
      </c>
    </row>
    <row r="225" spans="1:19" x14ac:dyDescent="0.3">
      <c r="A225" t="s">
        <v>241</v>
      </c>
      <c r="B225" t="str">
        <f>PROPER(RTD("cqg.rtd", ,"ContractData",A225, "LongDescription",, "T"))</f>
        <v>Huntington Ingalls Industries</v>
      </c>
      <c r="C225" s="1">
        <f>RTD("cqg.rtd", ,"ContractData",A225, "LastTrade",, "T")</f>
        <v>264.02</v>
      </c>
      <c r="D225" s="1">
        <f>RTD("cqg.rtd", ,"ContractData",A225, "NetLastTrade",, "T")</f>
        <v>0</v>
      </c>
      <c r="E225" s="3" t="str">
        <f>IFERROR(RTD("cqg.rtd", ,"ContractData",A225, "PerCentNetLastTrade",, "T")/100,"")</f>
        <v/>
      </c>
      <c r="F225" s="3" t="str">
        <v/>
      </c>
      <c r="G225" s="1" t="str">
        <f>RTD("cqg.rtd", ,"ContractData",A225, "Open",, "T")</f>
        <v/>
      </c>
      <c r="H225" s="1" t="str">
        <f>RTD("cqg.rtd", ,"ContractData",A225, "High",, "T")</f>
        <v/>
      </c>
      <c r="I225" s="1" t="str">
        <f>RTD("cqg.rtd", ,"ContractData",A225, "Low",, "T")</f>
        <v/>
      </c>
      <c r="J225" s="3" t="str">
        <f>IFERROR(RTD("cqg.rtd",,"StudyData",A225, "PCB","BaseType=Index,Index=1", "Close", "W","0","all",,,,"T")/100,"")</f>
        <v/>
      </c>
      <c r="K225" s="3">
        <f>IFERROR(RTD("cqg.rtd",,"StudyData",A225, "PCB","BaseType=Index,Index=1", "Close", "M","0","all",,,,"T")/100,"")</f>
        <v>-9.3337912087912117E-2</v>
      </c>
      <c r="L225" s="3">
        <f>IFERROR(RTD("cqg.rtd",,"StudyData",A225, "PCB","BaseType=Index,Index=1", "Close", "Q","0","all",,,,"T")/100,"")</f>
        <v>-5.6700846761227643E-2</v>
      </c>
      <c r="M225" s="3">
        <f>IFERROR(RTD("cqg.rtd",,"StudyData",A225, "PCB","BaseType=Index,Index=1", "Close", "A","0","all",,,,"T")/100,"")</f>
        <v>-0.22363042902931751</v>
      </c>
      <c r="N225" s="5">
        <f>RTD("cqg.rtd", ,"ContractData",A225, "T_CVol",, "T")</f>
        <v>96.663092000000006</v>
      </c>
      <c r="O225" s="4">
        <f xml:space="preserve"> IFERROR(N225/RTD("cqg.rtd",,"StudyData", $A225, "MA", "InputChoice=Vol,MAType=Sim,Period=21", "MA","D","-1","all",,,,"T"),"")</f>
        <v>2.1803863565135839E-4</v>
      </c>
      <c r="P225" s="6">
        <f>IFERROR(D225/RTD("cqg.rtd",,"StudyData","ATR("&amp;A225&amp;",MAType:=Sim,Period:=21)","Bar",, "Close", "D",,,,,,"T"),"")</f>
        <v>0</v>
      </c>
      <c r="Q225" s="7">
        <f xml:space="preserve"> RTD("cqg.rtd",,"StudyData", $A225, "MA", "InputChoice=Close,MAType=Sim,Period=21", "MA","D",,"all",,,,"T")</f>
        <v>279.59714285709998</v>
      </c>
      <c r="R225" s="1">
        <f xml:space="preserve"> RTD("cqg.rtd",,"StudyData",$A225, "StdDev", "InputChoice=Close,Period1=21", "STDDEV","D",,"all",,,,"T")</f>
        <v>9.0972450790000003</v>
      </c>
      <c r="S225" s="1">
        <f t="shared" si="3"/>
        <v>-1.7122923172706579</v>
      </c>
    </row>
    <row r="226" spans="1:19" x14ac:dyDescent="0.3">
      <c r="A226" t="s">
        <v>242</v>
      </c>
      <c r="B226" t="str">
        <f>PROPER(RTD("cqg.rtd", ,"ContractData",A226, "LongDescription",, "T"))</f>
        <v>Hilton Inc.</v>
      </c>
      <c r="C226" s="1">
        <f>RTD("cqg.rtd", ,"ContractData",A226, "LastTrade",, "T")</f>
        <v>313.95999999999998</v>
      </c>
      <c r="D226" s="1">
        <f>RTD("cqg.rtd", ,"ContractData",A226, "NetLastTrade",, "T")</f>
        <v>0</v>
      </c>
      <c r="E226" s="3" t="str">
        <f>IFERROR(RTD("cqg.rtd", ,"ContractData",A226, "PerCentNetLastTrade",, "T")/100,"")</f>
        <v/>
      </c>
      <c r="F226" s="3" t="str">
        <v/>
      </c>
      <c r="G226" s="1" t="str">
        <f>RTD("cqg.rtd", ,"ContractData",A226, "Open",, "T")</f>
        <v/>
      </c>
      <c r="H226" s="1" t="str">
        <f>RTD("cqg.rtd", ,"ContractData",A226, "High",, "T")</f>
        <v/>
      </c>
      <c r="I226" s="1" t="str">
        <f>RTD("cqg.rtd", ,"ContractData",A226, "Low",, "T")</f>
        <v/>
      </c>
      <c r="J226" s="3" t="str">
        <f>IFERROR(RTD("cqg.rtd",,"StudyData",A226, "PCB","BaseType=Index,Index=1", "Close", "W","0","all",,,,"T")/100,"")</f>
        <v/>
      </c>
      <c r="K226" s="3">
        <f>IFERROR(RTD("cqg.rtd",,"StudyData",A226, "PCB","BaseType=Index,Index=1", "Close", "M","0","all",,,,"T")/100,"")</f>
        <v>-7.3352725433162066E-3</v>
      </c>
      <c r="L226" s="3">
        <f>IFERROR(RTD("cqg.rtd",,"StudyData",A226, "PCB","BaseType=Index,Index=1", "Close", "Q","0","all",,,,"T")/100,"")</f>
        <v>-4.9930400048417367E-2</v>
      </c>
      <c r="M226" s="3">
        <f>IFERROR(RTD("cqg.rtd",,"StudyData",A226, "PCB","BaseType=Index,Index=1", "Close", "A","0","all",,,,"T")/100,"")</f>
        <v>9.2985204525674436E-2</v>
      </c>
      <c r="N226" s="5">
        <f>RTD("cqg.rtd", ,"ContractData",A226, "T_CVol",, "T")</f>
        <v>28.662337000000001</v>
      </c>
      <c r="O226" s="4">
        <f xml:space="preserve"> IFERROR(N226/RTD("cqg.rtd",,"StudyData", $A226, "MA", "InputChoice=Vol,MAType=Sim,Period=21", "MA","D","-1","all",,,,"T"),"")</f>
        <v>1.7001794287234538E-5</v>
      </c>
      <c r="P226" s="6">
        <f>IFERROR(D226/RTD("cqg.rtd",,"StudyData","ATR("&amp;A226&amp;",MAType:=Sim,Period:=21)","Bar",, "Close", "D",,,,,,"T"),"")</f>
        <v>0</v>
      </c>
      <c r="Q226" s="7">
        <f xml:space="preserve"> RTD("cqg.rtd",,"StudyData", $A226, "MA", "InputChoice=Close,MAType=Sim,Period=21", "MA","D",,"all",,,,"T")</f>
        <v>309.81571428569998</v>
      </c>
      <c r="R226" s="1">
        <f xml:space="preserve"> RTD("cqg.rtd",,"StudyData",$A226, "StdDev", "InputChoice=Close,Period1=21", "STDDEV","D",,"all",,,,"T")</f>
        <v>4.5082544098000001</v>
      </c>
      <c r="S226" s="1">
        <f t="shared" si="3"/>
        <v>0.91926615882439744</v>
      </c>
    </row>
    <row r="227" spans="1:19" x14ac:dyDescent="0.3">
      <c r="A227" t="s">
        <v>243</v>
      </c>
      <c r="B227" t="str">
        <f>PROPER(RTD("cqg.rtd", ,"ContractData",A227, "LongDescription",, "T"))</f>
        <v>Honeywell Intl Inc</v>
      </c>
      <c r="C227" s="1">
        <f>RTD("cqg.rtd", ,"ContractData",A227, "LastTrade",, "T")</f>
        <v>212.55</v>
      </c>
      <c r="D227" s="1">
        <f>RTD("cqg.rtd", ,"ContractData",A227, "NetLastTrade",, "T")</f>
        <v>0</v>
      </c>
      <c r="E227" s="3" t="str">
        <f>IFERROR(RTD("cqg.rtd", ,"ContractData",A227, "PerCentNetLastTrade",, "T")/100,"")</f>
        <v/>
      </c>
      <c r="F227" s="3" t="str">
        <v/>
      </c>
      <c r="G227" s="1" t="str">
        <f>RTD("cqg.rtd", ,"ContractData",A227, "Open",, "T")</f>
        <v/>
      </c>
      <c r="H227" s="1" t="str">
        <f>RTD("cqg.rtd", ,"ContractData",A227, "High",, "T")</f>
        <v/>
      </c>
      <c r="I227" s="1" t="str">
        <f>RTD("cqg.rtd", ,"ContractData",A227, "Low",, "T")</f>
        <v/>
      </c>
      <c r="J227" s="3" t="str">
        <f>IFERROR(RTD("cqg.rtd",,"StudyData",A227, "PCB","BaseType=Index,Index=1", "Close", "W","0","all",,,,"T")/100,"")</f>
        <v/>
      </c>
      <c r="K227" s="3">
        <f>IFERROR(RTD("cqg.rtd",,"StudyData",A227, "PCB","BaseType=Index,Index=1", "Close", "M","0","all",,,,"T")/100,"")</f>
        <v>-4.589519037137591E-3</v>
      </c>
      <c r="L227" s="3">
        <f>IFERROR(RTD("cqg.rtd",,"StudyData",A227, "PCB","BaseType=Index,Index=1", "Close", "Q","0","all",,,,"T")/100,"")</f>
        <v>-5.0692273336310822E-2</v>
      </c>
      <c r="M227" s="3">
        <f>IFERROR(RTD("cqg.rtd",,"StudyData",A227, "PCB","BaseType=Index,Index=1", "Close", "A","0","all",,,,"T")/100,"")</f>
        <v>8.9497155159157363E-2</v>
      </c>
      <c r="N227" s="5">
        <f>RTD("cqg.rtd", ,"ContractData",A227, "T_CVol",, "T")</f>
        <v>31778.043954000001</v>
      </c>
      <c r="O227" s="4">
        <f xml:space="preserve"> IFERROR(N227/RTD("cqg.rtd",,"StudyData", $A227, "MA", "InputChoice=Vol,MAType=Sim,Period=21", "MA","D","-1","all",,,,"T"),"")</f>
        <v>1.007557312284336E-2</v>
      </c>
      <c r="P227" s="6">
        <f>IFERROR(D227/RTD("cqg.rtd",,"StudyData","ATR("&amp;A227&amp;",MAType:=Sim,Period:=21)","Bar",, "Close", "D",,,,,,"T"),"")</f>
        <v>0</v>
      </c>
      <c r="Q227" s="7">
        <f xml:space="preserve"> RTD("cqg.rtd",,"StudyData", $A227, "MA", "InputChoice=Close,MAType=Sim,Period=21", "MA","D",,"all",,,,"T")</f>
        <v>208.3419047619</v>
      </c>
      <c r="R227" s="1">
        <f xml:space="preserve"> RTD("cqg.rtd",,"StudyData",$A227, "StdDev", "InputChoice=Close,Period1=21", "STDDEV","D",,"all",,,,"T")</f>
        <v>4.1733960352999997</v>
      </c>
      <c r="S227" s="1">
        <f t="shared" si="3"/>
        <v>1.0083143805444097</v>
      </c>
    </row>
    <row r="228" spans="1:19" x14ac:dyDescent="0.3">
      <c r="A228" t="s">
        <v>244</v>
      </c>
      <c r="B228" t="str">
        <f>PROPER(RTD("cqg.rtd", ,"ContractData",A228, "LongDescription",, "T"))</f>
        <v>Honeywell Aerospace Inc</v>
      </c>
      <c r="C228" s="1">
        <f>RTD("cqg.rtd", ,"ContractData",A228, "LastTrade",, "T")</f>
        <v>158.78</v>
      </c>
      <c r="D228" s="1">
        <f>RTD("cqg.rtd", ,"ContractData",A228, "NetLastTrade",, "T")</f>
        <v>0</v>
      </c>
      <c r="E228" s="3" t="str">
        <f>IFERROR(RTD("cqg.rtd", ,"ContractData",A228, "PerCentNetLastTrade",, "T")/100,"")</f>
        <v/>
      </c>
      <c r="F228" s="3" t="str">
        <v/>
      </c>
      <c r="G228" s="1" t="str">
        <f>RTD("cqg.rtd", ,"ContractData",A228, "Open",, "T")</f>
        <v/>
      </c>
      <c r="H228" s="1" t="str">
        <f>RTD("cqg.rtd", ,"ContractData",A228, "High",, "T")</f>
        <v/>
      </c>
      <c r="I228" s="1" t="str">
        <f>RTD("cqg.rtd", ,"ContractData",A228, "Low",, "T")</f>
        <v/>
      </c>
      <c r="J228" s="3" t="str">
        <f>IFERROR(RTD("cqg.rtd",,"StudyData",A228, "PCB","BaseType=Index,Index=1", "Close", "W","0","all",,,,"T")/100,"")</f>
        <v/>
      </c>
      <c r="K228" s="3">
        <f>IFERROR(RTD("cqg.rtd",,"StudyData",A228, "PCB","BaseType=Index,Index=1", "Close", "M","0","all",,,,"T")/100,"")</f>
        <v>4.2375561318068909E-3</v>
      </c>
      <c r="L228" s="3">
        <f>IFERROR(RTD("cqg.rtd",,"StudyData",A228, "PCB","BaseType=Index,Index=1", "Close", "Q","0","all",,,,"T")/100,"")</f>
        <v>-0.28179844400217119</v>
      </c>
      <c r="M228" s="3">
        <f>IFERROR(RTD("cqg.rtd",,"StudyData",A228, "PCB","BaseType=Index,Index=1", "Close", "A","0","all",,,,"T")/100,"")</f>
        <v>1.5878000000000001</v>
      </c>
      <c r="N228" s="5">
        <f>RTD("cqg.rtd", ,"ContractData",A228, "T_CVol",, "T")</f>
        <v>2391.3017749999999</v>
      </c>
      <c r="O228" s="4">
        <f xml:space="preserve"> IFERROR(N228/RTD("cqg.rtd",,"StudyData", $A228, "MA", "InputChoice=Vol,MAType=Sim,Period=21", "MA","D","-1","all",,,,"T"),"")</f>
        <v>5.8032957132382341E-4</v>
      </c>
      <c r="P228" s="6">
        <f>IFERROR(D228/RTD("cqg.rtd",,"StudyData","ATR("&amp;A228&amp;",MAType:=Sim,Period:=21)","Bar",, "Close", "D",,,,,,"T"),"")</f>
        <v>0</v>
      </c>
      <c r="Q228" s="7">
        <f xml:space="preserve"> RTD("cqg.rtd",,"StudyData", $A228, "MA", "InputChoice=Close,MAType=Sim,Period=21", "MA","D",,"all",,,,"T")</f>
        <v>159.78238095239999</v>
      </c>
      <c r="R228" s="1">
        <f xml:space="preserve"> RTD("cqg.rtd",,"StudyData",$A228, "StdDev", "InputChoice=Close,Period1=21", "STDDEV","D",,"all",,,,"T")</f>
        <v>4.9232953585999999</v>
      </c>
      <c r="S228" s="1">
        <f t="shared" si="3"/>
        <v>-0.20359959730001415</v>
      </c>
    </row>
    <row r="229" spans="1:19" x14ac:dyDescent="0.3">
      <c r="A229" t="s">
        <v>245</v>
      </c>
      <c r="B229" t="str">
        <f>PROPER(RTD("cqg.rtd", ,"ContractData",A229, "LongDescription",, "T"))</f>
        <v>Robinhood Mk Cl A Cs</v>
      </c>
      <c r="C229" s="1">
        <f>RTD("cqg.rtd", ,"ContractData",A229, "LastTrade",, "T")</f>
        <v>119.4</v>
      </c>
      <c r="D229" s="1">
        <f>RTD("cqg.rtd", ,"ContractData",A229, "NetLastTrade",, "T")</f>
        <v>0</v>
      </c>
      <c r="E229" s="3" t="str">
        <f>IFERROR(RTD("cqg.rtd", ,"ContractData",A229, "PerCentNetLastTrade",, "T")/100,"")</f>
        <v/>
      </c>
      <c r="F229" s="3" t="str">
        <v/>
      </c>
      <c r="G229" s="1" t="str">
        <f>RTD("cqg.rtd", ,"ContractData",A229, "Open",, "T")</f>
        <v/>
      </c>
      <c r="H229" s="1" t="str">
        <f>RTD("cqg.rtd", ,"ContractData",A229, "High",, "T")</f>
        <v/>
      </c>
      <c r="I229" s="1" t="str">
        <f>RTD("cqg.rtd", ,"ContractData",A229, "Low",, "T")</f>
        <v/>
      </c>
      <c r="J229" s="3" t="str">
        <f>IFERROR(RTD("cqg.rtd",,"StudyData",A229, "PCB","BaseType=Index,Index=1", "Close", "W","0","all",,,,"T")/100,"")</f>
        <v/>
      </c>
      <c r="K229" s="3">
        <f>IFERROR(RTD("cqg.rtd",,"StudyData",A229, "PCB","BaseType=Index,Index=1", "Close", "M","0","all",,,,"T")/100,"")</f>
        <v>0.13920427440129762</v>
      </c>
      <c r="L229" s="3">
        <f>IFERROR(RTD("cqg.rtd",,"StudyData",A229, "PCB","BaseType=Index,Index=1", "Close", "Q","0","all",,,,"T")/100,"")</f>
        <v>0.19066613482249703</v>
      </c>
      <c r="M229" s="3">
        <f>IFERROR(RTD("cqg.rtd",,"StudyData",A229, "PCB","BaseType=Index,Index=1", "Close", "A","0","all",,,,"T")/100,"")</f>
        <v>5.5702917771883256E-2</v>
      </c>
      <c r="N229" s="5">
        <f>RTD("cqg.rtd", ,"ContractData",A229, "T_CVol",, "T")</f>
        <v>359940.141152</v>
      </c>
      <c r="O229" s="4">
        <f xml:space="preserve"> IFERROR(N229/RTD("cqg.rtd",,"StudyData", $A229, "MA", "InputChoice=Vol,MAType=Sim,Period=21", "MA","D","-1","all",,,,"T"),"")</f>
        <v>1.5902166623853946E-2</v>
      </c>
      <c r="P229" s="6">
        <f>IFERROR(D229/RTD("cqg.rtd",,"StudyData","ATR("&amp;A229&amp;",MAType:=Sim,Period:=21)","Bar",, "Close", "D",,,,,,"T"),"")</f>
        <v>0</v>
      </c>
      <c r="Q229" s="7">
        <f xml:space="preserve"> RTD("cqg.rtd",,"StudyData", $A229, "MA", "InputChoice=Close,MAType=Sim,Period=21", "MA","D",,"all",,,,"T")</f>
        <v>114.9342857143</v>
      </c>
      <c r="R229" s="1">
        <f xml:space="preserve"> RTD("cqg.rtd",,"StudyData",$A229, "StdDev", "InputChoice=Close,Period1=21", "STDDEV","D",,"all",,,,"T")</f>
        <v>7.0513177231000004</v>
      </c>
      <c r="S229" s="1">
        <f t="shared" si="3"/>
        <v>0.63331627662591294</v>
      </c>
    </row>
    <row r="230" spans="1:19" x14ac:dyDescent="0.3">
      <c r="A230" t="s">
        <v>246</v>
      </c>
      <c r="B230" t="str">
        <f>PROPER(RTD("cqg.rtd", ,"ContractData",A230, "LongDescription",, "T"))</f>
        <v>Hewlett Packard Enterprise Company</v>
      </c>
      <c r="C230" s="1">
        <f>RTD("cqg.rtd", ,"ContractData",A230, "LastTrade",, "T")</f>
        <v>62.940000000000005</v>
      </c>
      <c r="D230" s="1">
        <f>RTD("cqg.rtd", ,"ContractData",A230, "NetLastTrade",, "T")</f>
        <v>0</v>
      </c>
      <c r="E230" s="3" t="str">
        <f>IFERROR(RTD("cqg.rtd", ,"ContractData",A230, "PerCentNetLastTrade",, "T")/100,"")</f>
        <v/>
      </c>
      <c r="F230" s="3" t="str">
        <v/>
      </c>
      <c r="G230" s="1" t="str">
        <f>RTD("cqg.rtd", ,"ContractData",A230, "Open",, "T")</f>
        <v/>
      </c>
      <c r="H230" s="1" t="str">
        <f>RTD("cqg.rtd", ,"ContractData",A230, "High",, "T")</f>
        <v/>
      </c>
      <c r="I230" s="1" t="str">
        <f>RTD("cqg.rtd", ,"ContractData",A230, "Low",, "T")</f>
        <v/>
      </c>
      <c r="J230" s="3" t="str">
        <f>IFERROR(RTD("cqg.rtd",,"StudyData",A230, "PCB","BaseType=Index,Index=1", "Close", "W","0","all",,,,"T")/100,"")</f>
        <v/>
      </c>
      <c r="K230" s="3">
        <f>IFERROR(RTD("cqg.rtd",,"StudyData",A230, "PCB","BaseType=Index,Index=1", "Close", "M","0","all",,,,"T")/100,"")</f>
        <v>0.20482388973966315</v>
      </c>
      <c r="L230" s="3">
        <f>IFERROR(RTD("cqg.rtd",,"StudyData",A230, "PCB","BaseType=Index,Index=1", "Close", "Q","0","all",,,,"T")/100,"")</f>
        <v>0.39525604078918214</v>
      </c>
      <c r="M230" s="3">
        <f>IFERROR(RTD("cqg.rtd",,"StudyData",A230, "PCB","BaseType=Index,Index=1", "Close", "A","0","all",,,,"T")/100,"")</f>
        <v>1.6203164029975021</v>
      </c>
      <c r="N230" s="5">
        <f>RTD("cqg.rtd", ,"ContractData",A230, "T_CVol",, "T")</f>
        <v>87902.478453000003</v>
      </c>
      <c r="O230" s="4">
        <f xml:space="preserve"> IFERROR(N230/RTD("cqg.rtd",,"StudyData", $A230, "MA", "InputChoice=Vol,MAType=Sim,Period=21", "MA","D","-1","all",,,,"T"),"")</f>
        <v>3.1916012783362231E-3</v>
      </c>
      <c r="P230" s="6">
        <f>IFERROR(D230/RTD("cqg.rtd",,"StudyData","ATR("&amp;A230&amp;",MAType:=Sim,Period:=21)","Bar",, "Close", "D",,,,,,"T"),"")</f>
        <v>0</v>
      </c>
      <c r="Q230" s="7">
        <f xml:space="preserve"> RTD("cqg.rtd",,"StudyData", $A230, "MA", "InputChoice=Close,MAType=Sim,Period=21", "MA","D",,"all",,,,"T")</f>
        <v>57.629047618999998</v>
      </c>
      <c r="R230" s="1">
        <f xml:space="preserve"> RTD("cqg.rtd",,"StudyData",$A230, "StdDev", "InputChoice=Close,Period1=21", "STDDEV","D",,"all",,,,"T")</f>
        <v>4.2564504604</v>
      </c>
      <c r="S230" s="1">
        <f t="shared" si="3"/>
        <v>1.2477420870771536</v>
      </c>
    </row>
    <row r="231" spans="1:19" x14ac:dyDescent="0.3">
      <c r="A231" t="s">
        <v>247</v>
      </c>
      <c r="B231" t="str">
        <f>PROPER(RTD("cqg.rtd", ,"ContractData",A231, "LongDescription",, "T"))</f>
        <v>Hewlett-Packard Company</v>
      </c>
      <c r="C231" s="1">
        <f>RTD("cqg.rtd", ,"ContractData",A231, "LastTrade",, "T")</f>
        <v>31.3</v>
      </c>
      <c r="D231" s="1">
        <f>RTD("cqg.rtd", ,"ContractData",A231, "NetLastTrade",, "T")</f>
        <v>0</v>
      </c>
      <c r="E231" s="3" t="str">
        <f>IFERROR(RTD("cqg.rtd", ,"ContractData",A231, "PerCentNetLastTrade",, "T")/100,"")</f>
        <v/>
      </c>
      <c r="F231" s="3" t="str">
        <v/>
      </c>
      <c r="G231" s="1" t="str">
        <f>RTD("cqg.rtd", ,"ContractData",A231, "Open",, "T")</f>
        <v/>
      </c>
      <c r="H231" s="1" t="str">
        <f>RTD("cqg.rtd", ,"ContractData",A231, "High",, "T")</f>
        <v/>
      </c>
      <c r="I231" s="1" t="str">
        <f>RTD("cqg.rtd", ,"ContractData",A231, "Low",, "T")</f>
        <v/>
      </c>
      <c r="J231" s="3" t="str">
        <f>IFERROR(RTD("cqg.rtd",,"StudyData",A231, "PCB","BaseType=Index,Index=1", "Close", "W","0","all",,,,"T")/100,"")</f>
        <v/>
      </c>
      <c r="K231" s="3">
        <f>IFERROR(RTD("cqg.rtd",,"StudyData",A231, "PCB","BaseType=Index,Index=1", "Close", "M","0","all",,,,"T")/100,"")</f>
        <v>4.2638241172551668E-2</v>
      </c>
      <c r="L231" s="3">
        <f>IFERROR(RTD("cqg.rtd",,"StudyData",A231, "PCB","BaseType=Index,Index=1", "Close", "Q","0","all",,,,"T")/100,"")</f>
        <v>0.4266180492251595</v>
      </c>
      <c r="M231" s="3">
        <f>IFERROR(RTD("cqg.rtd",,"StudyData",A231, "PCB","BaseType=Index,Index=1", "Close", "A","0","all",,,,"T")/100,"")</f>
        <v>0.40484739676840215</v>
      </c>
      <c r="N231" s="5">
        <f>RTD("cqg.rtd", ,"ContractData",A231, "T_CVol",, "T")</f>
        <v>17026.951259000001</v>
      </c>
      <c r="O231" s="4">
        <f xml:space="preserve"> IFERROR(N231/RTD("cqg.rtd",,"StudyData", $A231, "MA", "InputChoice=Vol,MAType=Sim,Period=21", "MA","D","-1","all",,,,"T"),"")</f>
        <v>9.5651745335366693E-4</v>
      </c>
      <c r="P231" s="6">
        <f>IFERROR(D231/RTD("cqg.rtd",,"StudyData","ATR("&amp;A231&amp;",MAType:=Sim,Period:=21)","Bar",, "Close", "D",,,,,,"T"),"")</f>
        <v>0</v>
      </c>
      <c r="Q231" s="7">
        <f xml:space="preserve"> RTD("cqg.rtd",,"StudyData", $A231, "MA", "InputChoice=Close,MAType=Sim,Period=21", "MA","D",,"all",,,,"T")</f>
        <v>32.413333333300002</v>
      </c>
      <c r="R231" s="1">
        <f xml:space="preserve"> RTD("cqg.rtd",,"StudyData",$A231, "StdDev", "InputChoice=Close,Period1=21", "STDDEV","D",,"all",,,,"T")</f>
        <v>1.3844728525000001</v>
      </c>
      <c r="S231" s="1">
        <f t="shared" si="3"/>
        <v>-0.80415685384484759</v>
      </c>
    </row>
    <row r="232" spans="1:19" x14ac:dyDescent="0.3">
      <c r="A232" t="s">
        <v>248</v>
      </c>
      <c r="B232" t="str">
        <f>PROPER(RTD("cqg.rtd", ,"ContractData",A232, "LongDescription",, "T"))</f>
        <v>Hormel Foods Corp</v>
      </c>
      <c r="C232" s="1">
        <f>RTD("cqg.rtd", ,"ContractData",A232, "LastTrade",, "T")</f>
        <v>19.71</v>
      </c>
      <c r="D232" s="1">
        <f>RTD("cqg.rtd", ,"ContractData",A232, "NetLastTrade",, "T")</f>
        <v>0</v>
      </c>
      <c r="E232" s="3" t="str">
        <f>IFERROR(RTD("cqg.rtd", ,"ContractData",A232, "PerCentNetLastTrade",, "T")/100,"")</f>
        <v/>
      </c>
      <c r="F232" s="3" t="str">
        <v/>
      </c>
      <c r="G232" s="1" t="str">
        <f>RTD("cqg.rtd", ,"ContractData",A232, "Open",, "T")</f>
        <v/>
      </c>
      <c r="H232" s="1" t="str">
        <f>RTD("cqg.rtd", ,"ContractData",A232, "High",, "T")</f>
        <v/>
      </c>
      <c r="I232" s="1" t="str">
        <f>RTD("cqg.rtd", ,"ContractData",A232, "Low",, "T")</f>
        <v/>
      </c>
      <c r="J232" s="3" t="str">
        <f>IFERROR(RTD("cqg.rtd",,"StudyData",A232, "PCB","BaseType=Index,Index=1", "Close", "W","0","all",,,,"T")/100,"")</f>
        <v/>
      </c>
      <c r="K232" s="3">
        <f>IFERROR(RTD("cqg.rtd",,"StudyData",A232, "PCB","BaseType=Index,Index=1", "Close", "M","0","all",,,,"T")/100,"")</f>
        <v>-9.7940503432494289E-2</v>
      </c>
      <c r="L232" s="3">
        <f>IFERROR(RTD("cqg.rtd",,"StudyData",A232, "PCB","BaseType=Index,Index=1", "Close", "Q","0","all",,,,"T")/100,"")</f>
        <v>-0.20588235294117646</v>
      </c>
      <c r="M232" s="3">
        <f>IFERROR(RTD("cqg.rtd",,"StudyData",A232, "PCB","BaseType=Index,Index=1", "Close", "A","0","all",,,,"T")/100,"")</f>
        <v>-0.16835443037974676</v>
      </c>
      <c r="N232" s="5">
        <f>RTD("cqg.rtd", ,"ContractData",A232, "T_CVol",, "T")</f>
        <v>3099.998955</v>
      </c>
      <c r="O232" s="4">
        <f xml:space="preserve"> IFERROR(N232/RTD("cqg.rtd",,"StudyData", $A232, "MA", "InputChoice=Vol,MAType=Sim,Period=21", "MA","D","-1","all",,,,"T"),"")</f>
        <v>5.4642496428064329E-4</v>
      </c>
      <c r="P232" s="6">
        <f>IFERROR(D232/RTD("cqg.rtd",,"StudyData","ATR("&amp;A232&amp;",MAType:=Sim,Period:=21)","Bar",, "Close", "D",,,,,,"T"),"")</f>
        <v>0</v>
      </c>
      <c r="Q232" s="7">
        <f xml:space="preserve"> RTD("cqg.rtd",,"StudyData", $A232, "MA", "InputChoice=Close,MAType=Sim,Period=21", "MA","D",,"all",,,,"T")</f>
        <v>20.874285714300001</v>
      </c>
      <c r="R232" s="1">
        <f xml:space="preserve"> RTD("cqg.rtd",,"StudyData",$A232, "StdDev", "InputChoice=Close,Period1=21", "STDDEV","D",,"all",,,,"T")</f>
        <v>0.70942345090000003</v>
      </c>
      <c r="S232" s="1">
        <f t="shared" si="3"/>
        <v>-1.6411717329374234</v>
      </c>
    </row>
    <row r="233" spans="1:19" x14ac:dyDescent="0.3">
      <c r="A233" t="s">
        <v>249</v>
      </c>
      <c r="B233" t="str">
        <f>PROPER(RTD("cqg.rtd", ,"ContractData",A233, "LongDescription",, "T"))</f>
        <v>Henry Schein Inc</v>
      </c>
      <c r="C233" s="1">
        <f>RTD("cqg.rtd", ,"ContractData",A233, "LastTrade",, "T")</f>
        <v>86.37</v>
      </c>
      <c r="D233" s="1">
        <f>RTD("cqg.rtd", ,"ContractData",A233, "NetLastTrade",, "T")</f>
        <v>0</v>
      </c>
      <c r="E233" s="3" t="str">
        <f>IFERROR(RTD("cqg.rtd", ,"ContractData",A233, "PerCentNetLastTrade",, "T")/100,"")</f>
        <v/>
      </c>
      <c r="F233" s="3" t="str">
        <v/>
      </c>
      <c r="G233" s="1" t="str">
        <f>RTD("cqg.rtd", ,"ContractData",A233, "Open",, "T")</f>
        <v/>
      </c>
      <c r="H233" s="1" t="str">
        <f>RTD("cqg.rtd", ,"ContractData",A233, "High",, "T")</f>
        <v/>
      </c>
      <c r="I233" s="1" t="str">
        <f>RTD("cqg.rtd", ,"ContractData",A233, "Low",, "T")</f>
        <v/>
      </c>
      <c r="J233" s="3" t="str">
        <f>IFERROR(RTD("cqg.rtd",,"StudyData",A233, "PCB","BaseType=Index,Index=1", "Close", "W","0","all",,,,"T")/100,"")</f>
        <v/>
      </c>
      <c r="K233" s="3">
        <f>IFERROR(RTD("cqg.rtd",,"StudyData",A233, "PCB","BaseType=Index,Index=1", "Close", "M","0","all",,,,"T")/100,"")</f>
        <v>-3.8195991091313948E-2</v>
      </c>
      <c r="L233" s="3">
        <f>IFERROR(RTD("cqg.rtd",,"StudyData",A233, "PCB","BaseType=Index,Index=1", "Close", "Q","0","all",,,,"T")/100,"")</f>
        <v>3.4123563218390912E-2</v>
      </c>
      <c r="M233" s="3">
        <f>IFERROR(RTD("cqg.rtd",,"StudyData",A233, "PCB","BaseType=Index,Index=1", "Close", "A","0","all",,,,"T")/100,"")</f>
        <v>0.14276263561788841</v>
      </c>
      <c r="N233" s="5">
        <f>RTD("cqg.rtd", ,"ContractData",A233, "T_CVol",, "T")</f>
        <v>2</v>
      </c>
      <c r="O233" s="4">
        <f xml:space="preserve"> IFERROR(N233/RTD("cqg.rtd",,"StudyData", $A233, "MA", "InputChoice=Vol,MAType=Sim,Period=21", "MA","D","-1","all",,,,"T"),"")</f>
        <v>1.8150272053768196E-6</v>
      </c>
      <c r="P233" s="6">
        <f>IFERROR(D233/RTD("cqg.rtd",,"StudyData","ATR("&amp;A233&amp;",MAType:=Sim,Period:=21)","Bar",, "Close", "D",,,,,,"T"),"")</f>
        <v>0</v>
      </c>
      <c r="Q233" s="7">
        <f xml:space="preserve"> RTD("cqg.rtd",,"StudyData", $A233, "MA", "InputChoice=Close,MAType=Sim,Period=21", "MA","D",,"all",,,,"T")</f>
        <v>87.64</v>
      </c>
      <c r="R233" s="1">
        <f xml:space="preserve"> RTD("cqg.rtd",,"StudyData",$A233, "StdDev", "InputChoice=Close,Period1=21", "STDDEV","D",,"all",,,,"T")</f>
        <v>1.8421597056000001</v>
      </c>
      <c r="S233" s="1">
        <f t="shared" si="3"/>
        <v>-0.68940819633569772</v>
      </c>
    </row>
    <row r="234" spans="1:19" x14ac:dyDescent="0.3">
      <c r="A234" t="s">
        <v>250</v>
      </c>
      <c r="B234" t="str">
        <f>PROPER(RTD("cqg.rtd", ,"ContractData",A234, "LongDescription",, "T"))</f>
        <v>Host Htls &amp; Rsrt Cm</v>
      </c>
      <c r="C234" s="1">
        <f>RTD("cqg.rtd", ,"ContractData",A234, "LastTrade",, "T")</f>
        <v>22.42</v>
      </c>
      <c r="D234" s="1">
        <f>RTD("cqg.rtd", ,"ContractData",A234, "NetLastTrade",, "T")</f>
        <v>0</v>
      </c>
      <c r="E234" s="3" t="str">
        <f>IFERROR(RTD("cqg.rtd", ,"ContractData",A234, "PerCentNetLastTrade",, "T")/100,"")</f>
        <v/>
      </c>
      <c r="F234" s="3" t="str">
        <v/>
      </c>
      <c r="G234" s="1" t="str">
        <f>RTD("cqg.rtd", ,"ContractData",A234, "Open",, "T")</f>
        <v/>
      </c>
      <c r="H234" s="1" t="str">
        <f>RTD("cqg.rtd", ,"ContractData",A234, "High",, "T")</f>
        <v/>
      </c>
      <c r="I234" s="1" t="str">
        <f>RTD("cqg.rtd", ,"ContractData",A234, "Low",, "T")</f>
        <v/>
      </c>
      <c r="J234" s="3" t="str">
        <f>IFERROR(RTD("cqg.rtd",,"StudyData",A234, "PCB","BaseType=Index,Index=1", "Close", "W","0","all",,,,"T")/100,"")</f>
        <v/>
      </c>
      <c r="K234" s="3">
        <f>IFERROR(RTD("cqg.rtd",,"StudyData",A234, "PCB","BaseType=Index,Index=1", "Close", "M","0","all",,,,"T")/100,"")</f>
        <v>2.2343821249430098E-2</v>
      </c>
      <c r="L234" s="3">
        <f>IFERROR(RTD("cqg.rtd",,"StudyData",A234, "PCB","BaseType=Index,Index=1", "Close", "Q","0","all",,,,"T")/100,"")</f>
        <v>-5.440742302825808E-2</v>
      </c>
      <c r="M234" s="3">
        <f>IFERROR(RTD("cqg.rtd",,"StudyData",A234, "PCB","BaseType=Index,Index=1", "Close", "A","0","all",,,,"T")/100,"")</f>
        <v>0.26452340665538637</v>
      </c>
      <c r="N234" s="5">
        <f>RTD("cqg.rtd", ,"ContractData",A234, "T_CVol",, "T")</f>
        <v>1080.087616</v>
      </c>
      <c r="O234" s="4">
        <f xml:space="preserve"> IFERROR(N234/RTD("cqg.rtd",,"StudyData", $A234, "MA", "InputChoice=Vol,MAType=Sim,Period=21", "MA","D","-1","all",,,,"T"),"")</f>
        <v>1.3489081491174922E-4</v>
      </c>
      <c r="P234" s="6">
        <f>IFERROR(D234/RTD("cqg.rtd",,"StudyData","ATR("&amp;A234&amp;",MAType:=Sim,Period:=21)","Bar",, "Close", "D",,,,,,"T"),"")</f>
        <v>0</v>
      </c>
      <c r="Q234" s="7">
        <f xml:space="preserve"> RTD("cqg.rtd",,"StudyData", $A234, "MA", "InputChoice=Close,MAType=Sim,Period=21", "MA","D",,"all",,,,"T")</f>
        <v>22.108095238099999</v>
      </c>
      <c r="R234" s="1">
        <f xml:space="preserve"> RTD("cqg.rtd",,"StudyData",$A234, "StdDev", "InputChoice=Close,Period1=21", "STDDEV","D",,"all",,,,"T")</f>
        <v>0.20696489339999999</v>
      </c>
      <c r="S234" s="1">
        <f t="shared" si="3"/>
        <v>1.5070418793064875</v>
      </c>
    </row>
    <row r="235" spans="1:19" x14ac:dyDescent="0.3">
      <c r="A235" t="s">
        <v>251</v>
      </c>
      <c r="B235" t="str">
        <f>PROPER(RTD("cqg.rtd", ,"ContractData",A235, "LongDescription",, "T"))</f>
        <v>Hershey Foods Corp</v>
      </c>
      <c r="C235" s="1">
        <f>RTD("cqg.rtd", ,"ContractData",A235, "LastTrade",, "T")</f>
        <v>166.37</v>
      </c>
      <c r="D235" s="1">
        <f>RTD("cqg.rtd", ,"ContractData",A235, "NetLastTrade",, "T")</f>
        <v>0</v>
      </c>
      <c r="E235" s="3" t="str">
        <f>IFERROR(RTD("cqg.rtd", ,"ContractData",A235, "PerCentNetLastTrade",, "T")/100,"")</f>
        <v/>
      </c>
      <c r="F235" s="3" t="str">
        <v/>
      </c>
      <c r="G235" s="1" t="str">
        <f>RTD("cqg.rtd", ,"ContractData",A235, "Open",, "T")</f>
        <v/>
      </c>
      <c r="H235" s="1" t="str">
        <f>RTD("cqg.rtd", ,"ContractData",A235, "High",, "T")</f>
        <v/>
      </c>
      <c r="I235" s="1" t="str">
        <f>RTD("cqg.rtd", ,"ContractData",A235, "Low",, "T")</f>
        <v/>
      </c>
      <c r="J235" s="3" t="str">
        <f>IFERROR(RTD("cqg.rtd",,"StudyData",A235, "PCB","BaseType=Index,Index=1", "Close", "W","0","all",,,,"T")/100,"")</f>
        <v/>
      </c>
      <c r="K235" s="3">
        <f>IFERROR(RTD("cqg.rtd",,"StudyData",A235, "PCB","BaseType=Index,Index=1", "Close", "M","0","all",,,,"T")/100,"")</f>
        <v>-5.58424607003008E-2</v>
      </c>
      <c r="L235" s="3">
        <f>IFERROR(RTD("cqg.rtd",,"StudyData",A235, "PCB","BaseType=Index,Index=1", "Close", "Q","0","all",,,,"T")/100,"")</f>
        <v>-5.1752636078654962E-2</v>
      </c>
      <c r="M235" s="3">
        <f>IFERROR(RTD("cqg.rtd",,"StudyData",A235, "PCB","BaseType=Index,Index=1", "Close", "A","0","all",,,,"T")/100,"")</f>
        <v>-8.5778656995274136E-2</v>
      </c>
      <c r="N235" s="5">
        <f>RTD("cqg.rtd", ,"ContractData",A235, "T_CVol",, "T")</f>
        <v>153.02207300000001</v>
      </c>
      <c r="O235" s="4">
        <f xml:space="preserve"> IFERROR(N235/RTD("cqg.rtd",,"StudyData", $A235, "MA", "InputChoice=Vol,MAType=Sim,Period=21", "MA","D","-1","all",,,,"T"),"")</f>
        <v>1.0862140749133222E-4</v>
      </c>
      <c r="P235" s="6">
        <f>IFERROR(D235/RTD("cqg.rtd",,"StudyData","ATR("&amp;A235&amp;",MAType:=Sim,Period:=21)","Bar",, "Close", "D",,,,,,"T"),"")</f>
        <v>0</v>
      </c>
      <c r="Q235" s="7">
        <f xml:space="preserve"> RTD("cqg.rtd",,"StudyData", $A235, "MA", "InputChoice=Close,MAType=Sim,Period=21", "MA","D",,"all",,,,"T")</f>
        <v>171.78380952379999</v>
      </c>
      <c r="R235" s="1">
        <f xml:space="preserve"> RTD("cqg.rtd",,"StudyData",$A235, "StdDev", "InputChoice=Close,Period1=21", "STDDEV","D",,"all",,,,"T")</f>
        <v>3.7043815448999999</v>
      </c>
      <c r="S235" s="1">
        <f t="shared" si="3"/>
        <v>-1.4614610990202765</v>
      </c>
    </row>
    <row r="236" spans="1:19" x14ac:dyDescent="0.3">
      <c r="A236" t="s">
        <v>252</v>
      </c>
      <c r="B236" t="str">
        <f>PROPER(RTD("cqg.rtd", ,"ContractData",A236, "LongDescription",, "T"))</f>
        <v>Hubbell Inc Cls B</v>
      </c>
      <c r="C236" s="1">
        <f>RTD("cqg.rtd", ,"ContractData",A236, "LastTrade",, "T")</f>
        <v>466.62</v>
      </c>
      <c r="D236" s="1">
        <f>RTD("cqg.rtd", ,"ContractData",A236, "NetLastTrade",, "T")</f>
        <v>0</v>
      </c>
      <c r="E236" s="3" t="str">
        <f>IFERROR(RTD("cqg.rtd", ,"ContractData",A236, "PerCentNetLastTrade",, "T")/100,"")</f>
        <v/>
      </c>
      <c r="F236" s="3" t="str">
        <v/>
      </c>
      <c r="G236" s="1" t="str">
        <f>RTD("cqg.rtd", ,"ContractData",A236, "Open",, "T")</f>
        <v/>
      </c>
      <c r="H236" s="1" t="str">
        <f>RTD("cqg.rtd", ,"ContractData",A236, "High",, "T")</f>
        <v/>
      </c>
      <c r="I236" s="1" t="str">
        <f>RTD("cqg.rtd", ,"ContractData",A236, "Low",, "T")</f>
        <v/>
      </c>
      <c r="J236" s="3" t="str">
        <f>IFERROR(RTD("cqg.rtd",,"StudyData",A236, "PCB","BaseType=Index,Index=1", "Close", "W","0","all",,,,"T")/100,"")</f>
        <v/>
      </c>
      <c r="K236" s="3">
        <f>IFERROR(RTD("cqg.rtd",,"StudyData",A236, "PCB","BaseType=Index,Index=1", "Close", "M","0","all",,,,"T")/100,"")</f>
        <v>3.006622516556292E-2</v>
      </c>
      <c r="L236" s="3">
        <f>IFERROR(RTD("cqg.rtd",,"StudyData",A236, "PCB","BaseType=Index,Index=1", "Close", "Q","0","all",,,,"T")/100,"")</f>
        <v>-0.10814220183486245</v>
      </c>
      <c r="M236" s="3">
        <f>IFERROR(RTD("cqg.rtd",,"StudyData",A236, "PCB","BaseType=Index,Index=1", "Close", "A","0","all",,,,"T")/100,"")</f>
        <v>5.0685640944810942E-2</v>
      </c>
      <c r="N236" s="5">
        <f>RTD("cqg.rtd", ,"ContractData",A236, "T_CVol",, "T")</f>
        <v>1749.0021999999999</v>
      </c>
      <c r="O236" s="4">
        <f xml:space="preserve"> IFERROR(N236/RTD("cqg.rtd",,"StudyData", $A236, "MA", "InputChoice=Vol,MAType=Sim,Period=21", "MA","D","-1","all",,,,"T"),"")</f>
        <v>3.6627913516749811E-3</v>
      </c>
      <c r="P236" s="6">
        <f>IFERROR(D236/RTD("cqg.rtd",,"StudyData","ATR("&amp;A236&amp;",MAType:=Sim,Period:=21)","Bar",, "Close", "D",,,,,,"T"),"")</f>
        <v>0</v>
      </c>
      <c r="Q236" s="7">
        <f xml:space="preserve"> RTD("cqg.rtd",,"StudyData", $A236, "MA", "InputChoice=Close,MAType=Sim,Period=21", "MA","D",,"all",,,,"T")</f>
        <v>454.70095238099998</v>
      </c>
      <c r="R236" s="1">
        <f xml:space="preserve"> RTD("cqg.rtd",,"StudyData",$A236, "StdDev", "InputChoice=Close,Period1=21", "STDDEV","D",,"all",,,,"T")</f>
        <v>9.1233979179000002</v>
      </c>
      <c r="S236" s="1">
        <f t="shared" si="3"/>
        <v>1.3064263694576987</v>
      </c>
    </row>
    <row r="237" spans="1:19" x14ac:dyDescent="0.3">
      <c r="A237" t="s">
        <v>253</v>
      </c>
      <c r="B237" t="str">
        <f>PROPER(RTD("cqg.rtd", ,"ContractData",A237, "LongDescription",, "T"))</f>
        <v>Humana Inc</v>
      </c>
      <c r="C237" s="1">
        <f>RTD("cqg.rtd", ,"ContractData",A237, "LastTrade",, "T")</f>
        <v>397.93</v>
      </c>
      <c r="D237" s="1">
        <f>RTD("cqg.rtd", ,"ContractData",A237, "NetLastTrade",, "T")</f>
        <v>0</v>
      </c>
      <c r="E237" s="3" t="str">
        <f>IFERROR(RTD("cqg.rtd", ,"ContractData",A237, "PerCentNetLastTrade",, "T")/100,"")</f>
        <v/>
      </c>
      <c r="F237" s="3" t="str">
        <v/>
      </c>
      <c r="G237" s="1" t="str">
        <f>RTD("cqg.rtd", ,"ContractData",A237, "Open",, "T")</f>
        <v/>
      </c>
      <c r="H237" s="1" t="str">
        <f>RTD("cqg.rtd", ,"ContractData",A237, "High",, "T")</f>
        <v/>
      </c>
      <c r="I237" s="1" t="str">
        <f>RTD("cqg.rtd", ,"ContractData",A237, "Low",, "T")</f>
        <v/>
      </c>
      <c r="J237" s="3" t="str">
        <f>IFERROR(RTD("cqg.rtd",,"StudyData",A237, "PCB","BaseType=Index,Index=1", "Close", "W","0","all",,,,"T")/100,"")</f>
        <v/>
      </c>
      <c r="K237" s="3">
        <f>IFERROR(RTD("cqg.rtd",,"StudyData",A237, "PCB","BaseType=Index,Index=1", "Close", "M","0","all",,,,"T")/100,"")</f>
        <v>3.8358166114343832E-2</v>
      </c>
      <c r="L237" s="3">
        <f>IFERROR(RTD("cqg.rtd",,"StudyData",A237, "PCB","BaseType=Index,Index=1", "Close", "Q","0","all",,,,"T")/100,"")</f>
        <v>1.787422586979456E-3</v>
      </c>
      <c r="M237" s="3">
        <f>IFERROR(RTD("cqg.rtd",,"StudyData",A237, "PCB","BaseType=Index,Index=1", "Close", "A","0","all",,,,"T")/100,"")</f>
        <v>0.55362511224768685</v>
      </c>
      <c r="N237" s="5">
        <f>RTD("cqg.rtd", ,"ContractData",A237, "T_CVol",, "T")</f>
        <v>826.27266599999996</v>
      </c>
      <c r="O237" s="4">
        <f xml:space="preserve"> IFERROR(N237/RTD("cqg.rtd",,"StudyData", $A237, "MA", "InputChoice=Vol,MAType=Sim,Period=21", "MA","D","-1","all",,,,"T"),"")</f>
        <v>8.5475339824128932E-4</v>
      </c>
      <c r="P237" s="6">
        <f>IFERROR(D237/RTD("cqg.rtd",,"StudyData","ATR("&amp;A237&amp;",MAType:=Sim,Period:=21)","Bar",, "Close", "D",,,,,,"T"),"")</f>
        <v>0</v>
      </c>
      <c r="Q237" s="7">
        <f xml:space="preserve"> RTD("cqg.rtd",,"StudyData", $A237, "MA", "InputChoice=Close,MAType=Sim,Period=21", "MA","D",,"all",,,,"T")</f>
        <v>392.7123809524</v>
      </c>
      <c r="R237" s="1">
        <f xml:space="preserve"> RTD("cqg.rtd",,"StudyData",$A237, "StdDev", "InputChoice=Close,Period1=21", "STDDEV","D",,"all",,,,"T")</f>
        <v>11.022973803599999</v>
      </c>
      <c r="S237" s="1">
        <f t="shared" si="3"/>
        <v>0.47334041979633346</v>
      </c>
    </row>
    <row r="238" spans="1:19" x14ac:dyDescent="0.3">
      <c r="A238" t="s">
        <v>254</v>
      </c>
      <c r="B238" t="str">
        <f>PROPER(RTD("cqg.rtd", ,"ContractData",A238, "LongDescription",, "T"))</f>
        <v>Howmet Aerospace Inc.</v>
      </c>
      <c r="C238" s="1">
        <f>RTD("cqg.rtd", ,"ContractData",A238, "LastTrade",, "T")</f>
        <v>232.48000000000002</v>
      </c>
      <c r="D238" s="1">
        <f>RTD("cqg.rtd", ,"ContractData",A238, "NetLastTrade",, "T")</f>
        <v>0</v>
      </c>
      <c r="E238" s="3" t="str">
        <f>IFERROR(RTD("cqg.rtd", ,"ContractData",A238, "PerCentNetLastTrade",, "T")/100,"")</f>
        <v/>
      </c>
      <c r="F238" s="3" t="str">
        <v/>
      </c>
      <c r="G238" s="1" t="str">
        <f>RTD("cqg.rtd", ,"ContractData",A238, "Open",, "T")</f>
        <v/>
      </c>
      <c r="H238" s="1" t="str">
        <f>RTD("cqg.rtd", ,"ContractData",A238, "High",, "T")</f>
        <v/>
      </c>
      <c r="I238" s="1" t="str">
        <f>RTD("cqg.rtd", ,"ContractData",A238, "Low",, "T")</f>
        <v/>
      </c>
      <c r="J238" s="3" t="str">
        <f>IFERROR(RTD("cqg.rtd",,"StudyData",A238, "PCB","BaseType=Index,Index=1", "Close", "W","0","all",,,,"T")/100,"")</f>
        <v/>
      </c>
      <c r="K238" s="3">
        <f>IFERROR(RTD("cqg.rtd",,"StudyData",A238, "PCB","BaseType=Index,Index=1", "Close", "M","0","all",,,,"T")/100,"")</f>
        <v>-5.0908348642580113E-2</v>
      </c>
      <c r="L238" s="3">
        <f>IFERROR(RTD("cqg.rtd",,"StudyData",A238, "PCB","BaseType=Index,Index=1", "Close", "Q","0","all",,,,"T")/100,"")</f>
        <v>-0.1353120583203154</v>
      </c>
      <c r="M238" s="3">
        <f>IFERROR(RTD("cqg.rtd",,"StudyData",A238, "PCB","BaseType=Index,Index=1", "Close", "A","0","all",,,,"T")/100,"")</f>
        <v>0.13393815237537804</v>
      </c>
      <c r="N238" s="5">
        <f>RTD("cqg.rtd", ,"ContractData",A238, "T_CVol",, "T")</f>
        <v>1234.77844</v>
      </c>
      <c r="O238" s="4">
        <f xml:space="preserve"> IFERROR(N238/RTD("cqg.rtd",,"StudyData", $A238, "MA", "InputChoice=Vol,MAType=Sim,Period=21", "MA","D","-1","all",,,,"T"),"")</f>
        <v>3.0721943465618421E-4</v>
      </c>
      <c r="P238" s="6">
        <f>IFERROR(D238/RTD("cqg.rtd",,"StudyData","ATR("&amp;A238&amp;",MAType:=Sim,Period:=21)","Bar",, "Close", "D",,,,,,"T"),"")</f>
        <v>0</v>
      </c>
      <c r="Q238" s="7">
        <f xml:space="preserve"> RTD("cqg.rtd",,"StudyData", $A238, "MA", "InputChoice=Close,MAType=Sim,Period=21", "MA","D",,"all",,,,"T")</f>
        <v>236.66142857139999</v>
      </c>
      <c r="R238" s="1">
        <f xml:space="preserve"> RTD("cqg.rtd",,"StudyData",$A238, "StdDev", "InputChoice=Close,Period1=21", "STDDEV","D",,"all",,,,"T")</f>
        <v>13.011780847200001</v>
      </c>
      <c r="S238" s="1">
        <f t="shared" si="3"/>
        <v>-0.3213571317026736</v>
      </c>
    </row>
    <row r="239" spans="1:19" x14ac:dyDescent="0.3">
      <c r="A239" t="s">
        <v>255</v>
      </c>
      <c r="B239" t="str">
        <f>PROPER(RTD("cqg.rtd", ,"ContractData",A239, "LongDescription",, "T"))</f>
        <v>Interactv Brks Cm A</v>
      </c>
      <c r="C239" s="1">
        <f>RTD("cqg.rtd", ,"ContractData",A239, "LastTrade",, "T")</f>
        <v>89.24</v>
      </c>
      <c r="D239" s="1">
        <f>RTD("cqg.rtd", ,"ContractData",A239, "NetLastTrade",, "T")</f>
        <v>0</v>
      </c>
      <c r="E239" s="3" t="str">
        <f>IFERROR(RTD("cqg.rtd", ,"ContractData",A239, "PerCentNetLastTrade",, "T")/100,"")</f>
        <v/>
      </c>
      <c r="F239" s="3" t="str">
        <v/>
      </c>
      <c r="G239" s="1" t="str">
        <f>RTD("cqg.rtd", ,"ContractData",A239, "Open",, "T")</f>
        <v/>
      </c>
      <c r="H239" s="1" t="str">
        <f>RTD("cqg.rtd", ,"ContractData",A239, "High",, "T")</f>
        <v/>
      </c>
      <c r="I239" s="1" t="str">
        <f>RTD("cqg.rtd", ,"ContractData",A239, "Low",, "T")</f>
        <v/>
      </c>
      <c r="J239" s="3" t="str">
        <f>IFERROR(RTD("cqg.rtd",,"StudyData",A239, "PCB","BaseType=Index,Index=1", "Close", "W","0","all",,,,"T")/100,"")</f>
        <v/>
      </c>
      <c r="K239" s="3">
        <f>IFERROR(RTD("cqg.rtd",,"StudyData",A239, "PCB","BaseType=Index,Index=1", "Close", "M","0","all",,,,"T")/100,"")</f>
        <v>-8.2742316784870096E-2</v>
      </c>
      <c r="L239" s="3">
        <f>IFERROR(RTD("cqg.rtd",,"StudyData",A239, "PCB","BaseType=Index,Index=1", "Close", "Q","0","all",,,,"T")/100,"")</f>
        <v>2.5275735294117516E-2</v>
      </c>
      <c r="M239" s="3">
        <f>IFERROR(RTD("cqg.rtd",,"StudyData",A239, "PCB","BaseType=Index,Index=1", "Close", "A","0","all",,,,"T")/100,"")</f>
        <v>0.38765355310216132</v>
      </c>
      <c r="N239" s="5">
        <f>RTD("cqg.rtd", ,"ContractData",A239, "T_CVol",, "T")</f>
        <v>16648.660733000001</v>
      </c>
      <c r="O239" s="4">
        <f xml:space="preserve"> IFERROR(N239/RTD("cqg.rtd",,"StudyData", $A239, "MA", "InputChoice=Vol,MAType=Sim,Period=21", "MA","D","-1","all",,,,"T"),"")</f>
        <v>4.3596431782135922E-3</v>
      </c>
      <c r="P239" s="6">
        <f>IFERROR(D239/RTD("cqg.rtd",,"StudyData","ATR("&amp;A239&amp;",MAType:=Sim,Period:=21)","Bar",, "Close", "D",,,,,,"T"),"")</f>
        <v>0</v>
      </c>
      <c r="Q239" s="7">
        <f xml:space="preserve"> RTD("cqg.rtd",,"StudyData", $A239, "MA", "InputChoice=Close,MAType=Sim,Period=21", "MA","D",,"all",,,,"T")</f>
        <v>90.979047618999999</v>
      </c>
      <c r="R239" s="1">
        <f xml:space="preserve"> RTD("cqg.rtd",,"StudyData",$A239, "StdDev", "InputChoice=Close,Period1=21", "STDDEV","D",,"all",,,,"T")</f>
        <v>2.3908235376999998</v>
      </c>
      <c r="S239" s="1">
        <f t="shared" si="3"/>
        <v>-0.72738434751775471</v>
      </c>
    </row>
    <row r="240" spans="1:19" x14ac:dyDescent="0.3">
      <c r="A240" t="s">
        <v>256</v>
      </c>
      <c r="B240" t="str">
        <f>PROPER(RTD("cqg.rtd", ,"ContractData",A240, "LongDescription",, "T"))</f>
        <v>International Business Machines</v>
      </c>
      <c r="C240" s="1">
        <f>RTD("cqg.rtd", ,"ContractData",A240, "LastTrade",, "T")</f>
        <v>225.51</v>
      </c>
      <c r="D240" s="1">
        <f>RTD("cqg.rtd", ,"ContractData",A240, "NetLastTrade",, "T")</f>
        <v>0</v>
      </c>
      <c r="E240" s="3" t="str">
        <f>IFERROR(RTD("cqg.rtd", ,"ContractData",A240, "PerCentNetLastTrade",, "T")/100,"")</f>
        <v/>
      </c>
      <c r="F240" s="3" t="str">
        <v/>
      </c>
      <c r="G240" s="1" t="str">
        <f>RTD("cqg.rtd", ,"ContractData",A240, "Open",, "T")</f>
        <v/>
      </c>
      <c r="H240" s="1" t="str">
        <f>RTD("cqg.rtd", ,"ContractData",A240, "High",, "T")</f>
        <v/>
      </c>
      <c r="I240" s="1" t="str">
        <f>RTD("cqg.rtd", ,"ContractData",A240, "Low",, "T")</f>
        <v/>
      </c>
      <c r="J240" s="3" t="str">
        <f>IFERROR(RTD("cqg.rtd",,"StudyData",A240, "PCB","BaseType=Index,Index=1", "Close", "W","0","all",,,,"T")/100,"")</f>
        <v/>
      </c>
      <c r="K240" s="3">
        <f>IFERROR(RTD("cqg.rtd",,"StudyData",A240, "PCB","BaseType=Index,Index=1", "Close", "M","0","all",,,,"T")/100,"")</f>
        <v>-3.5746354812502726E-2</v>
      </c>
      <c r="L240" s="3">
        <f>IFERROR(RTD("cqg.rtd",,"StudyData",A240, "PCB","BaseType=Index,Index=1", "Close", "Q","0","all",,,,"T")/100,"")</f>
        <v>-0.19807261477187865</v>
      </c>
      <c r="M240" s="3">
        <f>IFERROR(RTD("cqg.rtd",,"StudyData",A240, "PCB","BaseType=Index,Index=1", "Close", "A","0","all",,,,"T")/100,"")</f>
        <v>-0.23868201613719997</v>
      </c>
      <c r="N240" s="5">
        <f>RTD("cqg.rtd", ,"ContractData",A240, "T_CVol",, "T")</f>
        <v>31154.979845000002</v>
      </c>
      <c r="O240" s="4">
        <f xml:space="preserve"> IFERROR(N240/RTD("cqg.rtd",,"StudyData", $A240, "MA", "InputChoice=Vol,MAType=Sim,Period=21", "MA","D","-1","all",,,,"T"),"")</f>
        <v>5.6323165758036062E-3</v>
      </c>
      <c r="P240" s="6">
        <f>IFERROR(D240/RTD("cqg.rtd",,"StudyData","ATR("&amp;A240&amp;",MAType:=Sim,Period:=21)","Bar",, "Close", "D",,,,,,"T"),"")</f>
        <v>0</v>
      </c>
      <c r="Q240" s="7">
        <f xml:space="preserve"> RTD("cqg.rtd",,"StudyData", $A240, "MA", "InputChoice=Close,MAType=Sim,Period=21", "MA","D",,"all",,,,"T")</f>
        <v>234.66190476189999</v>
      </c>
      <c r="R240" s="1">
        <f xml:space="preserve"> RTD("cqg.rtd",,"StudyData",$A240, "StdDev", "InputChoice=Close,Period1=21", "STDDEV","D",,"all",,,,"T")</f>
        <v>6.2380847328</v>
      </c>
      <c r="S240" s="1">
        <f t="shared" si="3"/>
        <v>-1.4671017073203676</v>
      </c>
    </row>
    <row r="241" spans="1:19" x14ac:dyDescent="0.3">
      <c r="A241" t="s">
        <v>257</v>
      </c>
      <c r="B241" t="str">
        <f>PROPER(RTD("cqg.rtd", ,"ContractData",A241, "LongDescription",, "T"))</f>
        <v>Intercontinental, Inc.</v>
      </c>
      <c r="C241" s="1">
        <f>RTD("cqg.rtd", ,"ContractData",A241, "LastTrade",, "T")</f>
        <v>154.31</v>
      </c>
      <c r="D241" s="1">
        <f>RTD("cqg.rtd", ,"ContractData",A241, "NetLastTrade",, "T")</f>
        <v>0</v>
      </c>
      <c r="E241" s="3" t="str">
        <f>IFERROR(RTD("cqg.rtd", ,"ContractData",A241, "PerCentNetLastTrade",, "T")/100,"")</f>
        <v/>
      </c>
      <c r="F241" s="3" t="str">
        <v/>
      </c>
      <c r="G241" s="1" t="str">
        <f>RTD("cqg.rtd", ,"ContractData",A241, "Open",, "T")</f>
        <v/>
      </c>
      <c r="H241" s="1" t="str">
        <f>RTD("cqg.rtd", ,"ContractData",A241, "High",, "T")</f>
        <v/>
      </c>
      <c r="I241" s="1" t="str">
        <f>RTD("cqg.rtd", ,"ContractData",A241, "Low",, "T")</f>
        <v/>
      </c>
      <c r="J241" s="3" t="str">
        <f>IFERROR(RTD("cqg.rtd",,"StudyData",A241, "PCB","BaseType=Index,Index=1", "Close", "W","0","all",,,,"T")/100,"")</f>
        <v/>
      </c>
      <c r="K241" s="3">
        <f>IFERROR(RTD("cqg.rtd",,"StudyData",A241, "PCB","BaseType=Index,Index=1", "Close", "M","0","all",,,,"T")/100,"")</f>
        <v>-3.9763534536403328E-2</v>
      </c>
      <c r="L241" s="3">
        <f>IFERROR(RTD("cqg.rtd",,"StudyData",A241, "PCB","BaseType=Index,Index=1", "Close", "Q","0","all",,,,"T")/100,"")</f>
        <v>0.25343189017951429</v>
      </c>
      <c r="M241" s="3">
        <f>IFERROR(RTD("cqg.rtd",,"StudyData",A241, "PCB","BaseType=Index,Index=1", "Close", "A","0","all",,,,"T")/100,"")</f>
        <v>-4.7233884909854321E-2</v>
      </c>
      <c r="N241" s="5">
        <f>RTD("cqg.rtd", ,"ContractData",A241, "T_CVol",, "T")</f>
        <v>1806.307</v>
      </c>
      <c r="O241" s="4">
        <f xml:space="preserve"> IFERROR(N241/RTD("cqg.rtd",,"StudyData", $A241, "MA", "InputChoice=Vol,MAType=Sim,Period=21", "MA","D","-1","all",,,,"T"),"")</f>
        <v>5.6414339876446949E-4</v>
      </c>
      <c r="P241" s="6">
        <f>IFERROR(D241/RTD("cqg.rtd",,"StudyData","ATR("&amp;A241&amp;",MAType:=Sim,Period:=21)","Bar",, "Close", "D",,,,,,"T"),"")</f>
        <v>0</v>
      </c>
      <c r="Q241" s="7">
        <f xml:space="preserve"> RTD("cqg.rtd",,"StudyData", $A241, "MA", "InputChoice=Close,MAType=Sim,Period=21", "MA","D",,"all",,,,"T")</f>
        <v>157.21523809519999</v>
      </c>
      <c r="R241" s="1">
        <f xml:space="preserve"> RTD("cqg.rtd",,"StudyData",$A241, "StdDev", "InputChoice=Close,Period1=21", "STDDEV","D",,"all",,,,"T")</f>
        <v>2.9753169004000002</v>
      </c>
      <c r="S241" s="1">
        <f t="shared" si="3"/>
        <v>-0.97644660802666494</v>
      </c>
    </row>
    <row r="242" spans="1:19" x14ac:dyDescent="0.3">
      <c r="A242" t="s">
        <v>258</v>
      </c>
      <c r="B242" t="str">
        <f>PROPER(RTD("cqg.rtd", ,"ContractData",A242, "LongDescription",, "T"))</f>
        <v>Idexx Laboratories</v>
      </c>
      <c r="C242" s="1">
        <f>RTD("cqg.rtd", ,"ContractData",A242, "LastTrade",, "T")</f>
        <v>519.26</v>
      </c>
      <c r="D242" s="1">
        <f>RTD("cqg.rtd", ,"ContractData",A242, "NetLastTrade",, "T")</f>
        <v>0</v>
      </c>
      <c r="E242" s="3" t="str">
        <f>IFERROR(RTD("cqg.rtd", ,"ContractData",A242, "PerCentNetLastTrade",, "T")/100,"")</f>
        <v/>
      </c>
      <c r="F242" s="3" t="str">
        <v/>
      </c>
      <c r="G242" s="1" t="str">
        <f>RTD("cqg.rtd", ,"ContractData",A242, "Open",, "T")</f>
        <v/>
      </c>
      <c r="H242" s="1" t="str">
        <f>RTD("cqg.rtd", ,"ContractData",A242, "High",, "T")</f>
        <v/>
      </c>
      <c r="I242" s="1" t="str">
        <f>RTD("cqg.rtd", ,"ContractData",A242, "Low",, "T")</f>
        <v/>
      </c>
      <c r="J242" s="3" t="str">
        <f>IFERROR(RTD("cqg.rtd",,"StudyData",A242, "PCB","BaseType=Index,Index=1", "Close", "W","0","all",,,,"T")/100,"")</f>
        <v/>
      </c>
      <c r="K242" s="3">
        <f>IFERROR(RTD("cqg.rtd",,"StudyData",A242, "PCB","BaseType=Index,Index=1", "Close", "M","0","all",,,,"T")/100,"")</f>
        <v>-6.7236702653182309E-2</v>
      </c>
      <c r="L242" s="3">
        <f>IFERROR(RTD("cqg.rtd",,"StudyData",A242, "PCB","BaseType=Index,Index=1", "Close", "Q","0","all",,,,"T")/100,"")</f>
        <v>-1.363878124762568E-2</v>
      </c>
      <c r="M242" s="3">
        <f>IFERROR(RTD("cqg.rtd",,"StudyData",A242, "PCB","BaseType=Index,Index=1", "Close", "A","0","all",,,,"T")/100,"")</f>
        <v>-0.23246567040633825</v>
      </c>
      <c r="N242" s="5">
        <f>RTD("cqg.rtd", ,"ContractData",A242, "T_CVol",, "T")</f>
        <v>53.326000000000001</v>
      </c>
      <c r="O242" s="4">
        <f xml:space="preserve"> IFERROR(N242/RTD("cqg.rtd",,"StudyData", $A242, "MA", "InputChoice=Vol,MAType=Sim,Period=21", "MA","D","-1","all",,,,"T"),"")</f>
        <v>1.0647630037553915E-4</v>
      </c>
      <c r="P242" s="6">
        <f>IFERROR(D242/RTD("cqg.rtd",,"StudyData","ATR("&amp;A242&amp;",MAType:=Sim,Period:=21)","Bar",, "Close", "D",,,,,,"T"),"")</f>
        <v>0</v>
      </c>
      <c r="Q242" s="7">
        <f xml:space="preserve"> RTD("cqg.rtd",,"StudyData", $A242, "MA", "InputChoice=Close,MAType=Sim,Period=21", "MA","D",,"all",,,,"T")</f>
        <v>522.37428571429996</v>
      </c>
      <c r="R242" s="1">
        <f xml:space="preserve"> RTD("cqg.rtd",,"StudyData",$A242, "StdDev", "InputChoice=Close,Period1=21", "STDDEV","D",,"all",,,,"T")</f>
        <v>15.069707101000001</v>
      </c>
      <c r="S242" s="1">
        <f t="shared" si="3"/>
        <v>-0.20665867580752836</v>
      </c>
    </row>
    <row r="243" spans="1:19" x14ac:dyDescent="0.3">
      <c r="A243" t="s">
        <v>259</v>
      </c>
      <c r="B243" t="str">
        <f>PROPER(RTD("cqg.rtd", ,"ContractData",A243, "LongDescription",, "T"))</f>
        <v>Idex Corp</v>
      </c>
      <c r="C243" s="1">
        <f>RTD("cqg.rtd", ,"ContractData",A243, "LastTrade",, "T")</f>
        <v>230.08</v>
      </c>
      <c r="D243" s="1">
        <f>RTD("cqg.rtd", ,"ContractData",A243, "NetLastTrade",, "T")</f>
        <v>0</v>
      </c>
      <c r="E243" s="3" t="str">
        <f>IFERROR(RTD("cqg.rtd", ,"ContractData",A243, "PerCentNetLastTrade",, "T")/100,"")</f>
        <v/>
      </c>
      <c r="F243" s="3" t="str">
        <v/>
      </c>
      <c r="G243" s="1" t="str">
        <f>RTD("cqg.rtd", ,"ContractData",A243, "Open",, "T")</f>
        <v/>
      </c>
      <c r="H243" s="1" t="str">
        <f>RTD("cqg.rtd", ,"ContractData",A243, "High",, "T")</f>
        <v/>
      </c>
      <c r="I243" s="1" t="str">
        <f>RTD("cqg.rtd", ,"ContractData",A243, "Low",, "T")</f>
        <v/>
      </c>
      <c r="J243" s="3" t="str">
        <f>IFERROR(RTD("cqg.rtd",,"StudyData",A243, "PCB","BaseType=Index,Index=1", "Close", "W","0","all",,,,"T")/100,"")</f>
        <v/>
      </c>
      <c r="K243" s="3">
        <f>IFERROR(RTD("cqg.rtd",,"StudyData",A243, "PCB","BaseType=Index,Index=1", "Close", "M","0","all",,,,"T")/100,"")</f>
        <v>6.2981105668299406E-3</v>
      </c>
      <c r="L243" s="3">
        <f>IFERROR(RTD("cqg.rtd",,"StudyData",A243, "PCB","BaseType=Index,Index=1", "Close", "Q","0","all",,,,"T")/100,"")</f>
        <v>1.3791584049350056E-2</v>
      </c>
      <c r="M243" s="3">
        <f>IFERROR(RTD("cqg.rtd",,"StudyData",A243, "PCB","BaseType=Index,Index=1", "Close", "A","0","all",,,,"T")/100,"")</f>
        <v>0.29302011914128367</v>
      </c>
      <c r="N243" s="5">
        <f>RTD("cqg.rtd", ,"ContractData",A243, "T_CVol",, "T")</f>
        <v>1527</v>
      </c>
      <c r="O243" s="4">
        <f xml:space="preserve"> IFERROR(N243/RTD("cqg.rtd",,"StudyData", $A243, "MA", "InputChoice=Vol,MAType=Sim,Period=21", "MA","D","-1","all",,,,"T"),"")</f>
        <v>2.7020135788962322E-3</v>
      </c>
      <c r="P243" s="6">
        <f>IFERROR(D243/RTD("cqg.rtd",,"StudyData","ATR("&amp;A243&amp;",MAType:=Sim,Period:=21)","Bar",, "Close", "D",,,,,,"T"),"")</f>
        <v>0</v>
      </c>
      <c r="Q243" s="7">
        <f xml:space="preserve"> RTD("cqg.rtd",,"StudyData", $A243, "MA", "InputChoice=Close,MAType=Sim,Period=21", "MA","D",,"all",,,,"T")</f>
        <v>225.15714285710001</v>
      </c>
      <c r="R243" s="1">
        <f xml:space="preserve"> RTD("cqg.rtd",,"StudyData",$A243, "StdDev", "InputChoice=Close,Period1=21", "STDDEV","D",,"all",,,,"T")</f>
        <v>3.0299648636000001</v>
      </c>
      <c r="S243" s="1">
        <f t="shared" si="3"/>
        <v>1.6247241682700546</v>
      </c>
    </row>
    <row r="244" spans="1:19" x14ac:dyDescent="0.3">
      <c r="A244" t="s">
        <v>260</v>
      </c>
      <c r="B244" t="str">
        <f>PROPER(RTD("cqg.rtd", ,"ContractData",A244, "LongDescription",, "T"))</f>
        <v>Intl Flvrs &amp; Fragrances</v>
      </c>
      <c r="C244" s="1">
        <f>RTD("cqg.rtd", ,"ContractData",A244, "LastTrade",, "T")</f>
        <v>85.69</v>
      </c>
      <c r="D244" s="1">
        <f>RTD("cqg.rtd", ,"ContractData",A244, "NetLastTrade",, "T")</f>
        <v>0</v>
      </c>
      <c r="E244" s="3" t="str">
        <f>IFERROR(RTD("cqg.rtd", ,"ContractData",A244, "PerCentNetLastTrade",, "T")/100,"")</f>
        <v/>
      </c>
      <c r="F244" s="3" t="str">
        <v/>
      </c>
      <c r="G244" s="1" t="str">
        <f>RTD("cqg.rtd", ,"ContractData",A244, "Open",, "T")</f>
        <v/>
      </c>
      <c r="H244" s="1" t="str">
        <f>RTD("cqg.rtd", ,"ContractData",A244, "High",, "T")</f>
        <v/>
      </c>
      <c r="I244" s="1" t="str">
        <f>RTD("cqg.rtd", ,"ContractData",A244, "Low",, "T")</f>
        <v/>
      </c>
      <c r="J244" s="3" t="str">
        <f>IFERROR(RTD("cqg.rtd",,"StudyData",A244, "PCB","BaseType=Index,Index=1", "Close", "W","0","all",,,,"T")/100,"")</f>
        <v/>
      </c>
      <c r="K244" s="3">
        <f>IFERROR(RTD("cqg.rtd",,"StudyData",A244, "PCB","BaseType=Index,Index=1", "Close", "M","0","all",,,,"T")/100,"")</f>
        <v>-7.4134136453144969E-3</v>
      </c>
      <c r="L244" s="3">
        <f>IFERROR(RTD("cqg.rtd",,"StudyData",A244, "PCB","BaseType=Index,Index=1", "Close", "Q","0","all",,,,"T")/100,"")</f>
        <v>8.1671295127493035E-2</v>
      </c>
      <c r="M244" s="3">
        <f>IFERROR(RTD("cqg.rtd",,"StudyData",A244, "PCB","BaseType=Index,Index=1", "Close", "A","0","all",,,,"T")/100,"")</f>
        <v>0.27155364297373491</v>
      </c>
      <c r="N244" s="5">
        <f>RTD("cqg.rtd", ,"ContractData",A244, "T_CVol",, "T")</f>
        <v>0.88400000000000001</v>
      </c>
      <c r="O244" s="4">
        <f xml:space="preserve"> IFERROR(N244/RTD("cqg.rtd",,"StudyData", $A244, "MA", "InputChoice=Vol,MAType=Sim,Period=21", "MA","D","-1","all",,,,"T"),"")</f>
        <v>5.3121711091876702E-7</v>
      </c>
      <c r="P244" s="6">
        <f>IFERROR(D244/RTD("cqg.rtd",,"StudyData","ATR("&amp;A244&amp;",MAType:=Sim,Period:=21)","Bar",, "Close", "D",,,,,,"T"),"")</f>
        <v>0</v>
      </c>
      <c r="Q244" s="7">
        <f xml:space="preserve"> RTD("cqg.rtd",,"StudyData", $A244, "MA", "InputChoice=Close,MAType=Sim,Period=21", "MA","D",,"all",,,,"T")</f>
        <v>85.222380952400002</v>
      </c>
      <c r="R244" s="1">
        <f xml:space="preserve"> RTD("cqg.rtd",,"StudyData",$A244, "StdDev", "InputChoice=Close,Period1=21", "STDDEV","D",,"all",,,,"T")</f>
        <v>1.2684670342</v>
      </c>
      <c r="S244" s="1">
        <f t="shared" si="3"/>
        <v>0.3686489557806405</v>
      </c>
    </row>
    <row r="245" spans="1:19" x14ac:dyDescent="0.3">
      <c r="A245" t="s">
        <v>520</v>
      </c>
      <c r="B245" t="str">
        <f>PROPER(RTD("cqg.rtd", ,"ContractData",A245, "LongDescription",, "T"))</f>
        <v>Illumina, Inc.</v>
      </c>
      <c r="C245" s="1">
        <f>RTD("cqg.rtd", ,"ContractData",A245, "LastTrade",, "T")</f>
        <v>270</v>
      </c>
      <c r="D245" s="1">
        <f>RTD("cqg.rtd", ,"ContractData",A245, "NetLastTrade",, "T")</f>
        <v>0</v>
      </c>
      <c r="E245" s="3" t="str">
        <f>IFERROR(RTD("cqg.rtd", ,"ContractData",A245, "PerCentNetLastTrade",, "T")/100,"")</f>
        <v/>
      </c>
      <c r="F245" s="3" t="str">
        <v/>
      </c>
      <c r="G245" s="1" t="str">
        <f>RTD("cqg.rtd", ,"ContractData",A245, "Open",, "T")</f>
        <v/>
      </c>
      <c r="H245" s="1" t="str">
        <f>RTD("cqg.rtd", ,"ContractData",A245, "High",, "T")</f>
        <v/>
      </c>
      <c r="I245" s="1" t="str">
        <f>RTD("cqg.rtd", ,"ContractData",A245, "Low",, "T")</f>
        <v/>
      </c>
      <c r="J245" s="3" t="str">
        <f>IFERROR(RTD("cqg.rtd",,"StudyData",A245, "PCB","BaseType=Index,Index=1", "Close", "W","0","all",,,,"T")/100,"")</f>
        <v/>
      </c>
      <c r="K245" s="3">
        <f>IFERROR(RTD("cqg.rtd",,"StudyData",A245, "PCB","BaseType=Index,Index=1", "Close", "M","0","all",,,,"T")/100,"")</f>
        <v>0.26386743434910831</v>
      </c>
      <c r="L245" s="3">
        <f>IFERROR(RTD("cqg.rtd",,"StudyData",A245, "PCB","BaseType=Index,Index=1", "Close", "Q","0","all",,,,"T")/100,"")</f>
        <v>0.53557413410680754</v>
      </c>
      <c r="M245" s="3">
        <f>IFERROR(RTD("cqg.rtd",,"StudyData",A245, "PCB","BaseType=Index,Index=1", "Close", "A","0","all",,,,"T")/100,"")</f>
        <v>1.0585544373284539</v>
      </c>
      <c r="N245" s="5">
        <f>RTD("cqg.rtd", ,"ContractData",A245, "T_CVol",, "T")</f>
        <v>7233.0016020000003</v>
      </c>
      <c r="O245" s="4">
        <f xml:space="preserve"> IFERROR(N245/RTD("cqg.rtd",,"StudyData", $A245, "MA", "InputChoice=Vol,MAType=Sim,Period=21", "MA","D","-1","all",,,,"T"),"")</f>
        <v>1.8702519772144535E-3</v>
      </c>
      <c r="P245" s="6">
        <f>IFERROR(D245/RTD("cqg.rtd",,"StudyData","ATR("&amp;A245&amp;",MAType:=Sim,Period:=21)","Bar",, "Close", "D",,,,,,"T"),"")</f>
        <v>0</v>
      </c>
      <c r="Q245" s="7">
        <f xml:space="preserve"> RTD("cqg.rtd",,"StudyData", $A245, "MA", "InputChoice=Close,MAType=Sim,Period=21", "MA","D",,"all",,,,"T")</f>
        <v>229.19285714290001</v>
      </c>
      <c r="R245" s="1">
        <f xml:space="preserve"> RTD("cqg.rtd",,"StudyData",$A245, "StdDev", "InputChoice=Close,Period1=21", "STDDEV","D",,"all",,,,"T")</f>
        <v>22.730276252199999</v>
      </c>
      <c r="S245" s="1">
        <f t="shared" si="3"/>
        <v>1.7952770307026242</v>
      </c>
    </row>
    <row r="246" spans="1:19" x14ac:dyDescent="0.3">
      <c r="A246" t="s">
        <v>261</v>
      </c>
      <c r="B246" t="str">
        <f>PROPER(RTD("cqg.rtd", ,"ContractData",A246, "LongDescription",, "T"))</f>
        <v>Incyte Corporation</v>
      </c>
      <c r="C246" s="1">
        <f>RTD("cqg.rtd", ,"ContractData",A246, "LastTrade",, "T")</f>
        <v>123.89</v>
      </c>
      <c r="D246" s="1">
        <f>RTD("cqg.rtd", ,"ContractData",A246, "NetLastTrade",, "T")</f>
        <v>0</v>
      </c>
      <c r="E246" s="3" t="str">
        <f>IFERROR(RTD("cqg.rtd", ,"ContractData",A246, "PerCentNetLastTrade",, "T")/100,"")</f>
        <v/>
      </c>
      <c r="F246" s="3" t="str">
        <v/>
      </c>
      <c r="G246" s="1" t="str">
        <f>RTD("cqg.rtd", ,"ContractData",A246, "Open",, "T")</f>
        <v/>
      </c>
      <c r="H246" s="1" t="str">
        <f>RTD("cqg.rtd", ,"ContractData",A246, "High",, "T")</f>
        <v/>
      </c>
      <c r="I246" s="1" t="str">
        <f>RTD("cqg.rtd", ,"ContractData",A246, "Low",, "T")</f>
        <v/>
      </c>
      <c r="J246" s="3" t="str">
        <f>IFERROR(RTD("cqg.rtd",,"StudyData",A246, "PCB","BaseType=Index,Index=1", "Close", "W","0","all",,,,"T")/100,"")</f>
        <v/>
      </c>
      <c r="K246" s="3">
        <f>IFERROR(RTD("cqg.rtd",,"StudyData",A246, "PCB","BaseType=Index,Index=1", "Close", "M","0","all",,,,"T")/100,"")</f>
        <v>5.437428988800533E-3</v>
      </c>
      <c r="L246" s="3">
        <f>IFERROR(RTD("cqg.rtd",,"StudyData",A246, "PCB","BaseType=Index,Index=1", "Close", "Q","0","all",,,,"T")/100,"")</f>
        <v>9.2889908256880746E-2</v>
      </c>
      <c r="M246" s="3">
        <f>IFERROR(RTD("cqg.rtd",,"StudyData",A246, "PCB","BaseType=Index,Index=1", "Close", "A","0","all",,,,"T")/100,"")</f>
        <v>0.25432823731902404</v>
      </c>
      <c r="N246" s="5">
        <f>RTD("cqg.rtd", ,"ContractData",A246, "T_CVol",, "T")</f>
        <v>475.00760300000002</v>
      </c>
      <c r="O246" s="4">
        <f xml:space="preserve"> IFERROR(N246/RTD("cqg.rtd",,"StudyData", $A246, "MA", "InputChoice=Vol,MAType=Sim,Period=21", "MA","D","-1","all",,,,"T"),"")</f>
        <v>3.2243066689027121E-4</v>
      </c>
      <c r="P246" s="6">
        <f>IFERROR(D246/RTD("cqg.rtd",,"StudyData","ATR("&amp;A246&amp;",MAType:=Sim,Period:=21)","Bar",, "Close", "D",,,,,,"T"),"")</f>
        <v>0</v>
      </c>
      <c r="Q246" s="7">
        <f xml:space="preserve"> RTD("cqg.rtd",,"StudyData", $A246, "MA", "InputChoice=Close,MAType=Sim,Period=21", "MA","D",,"all",,,,"T")</f>
        <v>124.8280952381</v>
      </c>
      <c r="R246" s="1">
        <f xml:space="preserve"> RTD("cqg.rtd",,"StudyData",$A246, "StdDev", "InputChoice=Close,Period1=21", "STDDEV","D",,"all",,,,"T")</f>
        <v>1.9368251367</v>
      </c>
      <c r="S246" s="1">
        <f t="shared" si="3"/>
        <v>-0.48434689344147452</v>
      </c>
    </row>
    <row r="247" spans="1:19" x14ac:dyDescent="0.3">
      <c r="A247" t="s">
        <v>262</v>
      </c>
      <c r="B247" t="str">
        <f>PROPER(RTD("cqg.rtd", ,"ContractData",A247, "LongDescription",, "T"))</f>
        <v>Intel Corp</v>
      </c>
      <c r="C247" s="1">
        <f>RTD("cqg.rtd", ,"ContractData",A247, "LastTrade",, "T")</f>
        <v>123</v>
      </c>
      <c r="D247" s="1">
        <f>RTD("cqg.rtd", ,"ContractData",A247, "NetLastTrade",, "T")</f>
        <v>0</v>
      </c>
      <c r="E247" s="3" t="str">
        <f>IFERROR(RTD("cqg.rtd", ,"ContractData",A247, "PerCentNetLastTrade",, "T")/100,"")</f>
        <v/>
      </c>
      <c r="F247" s="3" t="str">
        <v/>
      </c>
      <c r="G247" s="1" t="str">
        <f>RTD("cqg.rtd", ,"ContractData",A247, "Open",, "T")</f>
        <v/>
      </c>
      <c r="H247" s="1" t="str">
        <f>RTD("cqg.rtd", ,"ContractData",A247, "High",, "T")</f>
        <v/>
      </c>
      <c r="I247" s="1" t="str">
        <f>RTD("cqg.rtd", ,"ContractData",A247, "Low",, "T")</f>
        <v/>
      </c>
      <c r="J247" s="3" t="str">
        <f>IFERROR(RTD("cqg.rtd",,"StudyData",A247, "PCB","BaseType=Index,Index=1", "Close", "W","0","all",,,,"T")/100,"")</f>
        <v/>
      </c>
      <c r="K247" s="3">
        <f>IFERROR(RTD("cqg.rtd",,"StudyData",A247, "PCB","BaseType=Index,Index=1", "Close", "M","0","all",,,,"T")/100,"")</f>
        <v>0.37414813987263984</v>
      </c>
      <c r="L247" s="3">
        <f>IFERROR(RTD("cqg.rtd",,"StudyData",A247, "PCB","BaseType=Index,Index=1", "Close", "Q","0","all",,,,"T")/100,"")</f>
        <v>-0.119100479839576</v>
      </c>
      <c r="M247" s="3">
        <f>IFERROR(RTD("cqg.rtd",,"StudyData",A247, "PCB","BaseType=Index,Index=1", "Close", "A","0","all",,,,"T")/100,"")</f>
        <v>2.333333333333333</v>
      </c>
      <c r="N247" s="5">
        <f>RTD("cqg.rtd", ,"ContractData",A247, "T_CVol",, "T")</f>
        <v>2889772.7087730002</v>
      </c>
      <c r="O247" s="4">
        <f xml:space="preserve"> IFERROR(N247/RTD("cqg.rtd",,"StudyData", $A247, "MA", "InputChoice=Vol,MAType=Sim,Period=21", "MA","D","-1","all",,,,"T"),"")</f>
        <v>2.7399576968703834E-2</v>
      </c>
      <c r="P247" s="6">
        <f>IFERROR(D247/RTD("cqg.rtd",,"StudyData","ATR("&amp;A247&amp;",MAType:=Sim,Period:=21)","Bar",, "Close", "D",,,,,,"T"),"")</f>
        <v>0</v>
      </c>
      <c r="Q247" s="7">
        <f xml:space="preserve"> RTD("cqg.rtd",,"StudyData", $A247, "MA", "InputChoice=Close,MAType=Sim,Period=21", "MA","D",,"all",,,,"T")</f>
        <v>105.4214285714</v>
      </c>
      <c r="R247" s="1">
        <f xml:space="preserve"> RTD("cqg.rtd",,"StudyData",$A247, "StdDev", "InputChoice=Close,Period1=21", "STDDEV","D",,"all",,,,"T")</f>
        <v>12.9288648217</v>
      </c>
      <c r="S247" s="1">
        <f t="shared" si="3"/>
        <v>1.3596376535003958</v>
      </c>
    </row>
    <row r="248" spans="1:19" x14ac:dyDescent="0.3">
      <c r="A248" t="s">
        <v>263</v>
      </c>
      <c r="B248" t="str">
        <f>PROPER(RTD("cqg.rtd", ,"ContractData",A248, "LongDescription",, "T"))</f>
        <v>Intuit Inc</v>
      </c>
      <c r="C248" s="1">
        <f>RTD("cqg.rtd", ,"ContractData",A248, "LastTrade",, "T")</f>
        <v>275.79000000000002</v>
      </c>
      <c r="D248" s="1">
        <f>RTD("cqg.rtd", ,"ContractData",A248, "NetLastTrade",, "T")</f>
        <v>0</v>
      </c>
      <c r="E248" s="3" t="str">
        <f>IFERROR(RTD("cqg.rtd", ,"ContractData",A248, "PerCentNetLastTrade",, "T")/100,"")</f>
        <v/>
      </c>
      <c r="F248" s="3" t="str">
        <v/>
      </c>
      <c r="G248" s="1" t="str">
        <f>RTD("cqg.rtd", ,"ContractData",A248, "Open",, "T")</f>
        <v/>
      </c>
      <c r="H248" s="1" t="str">
        <f>RTD("cqg.rtd", ,"ContractData",A248, "High",, "T")</f>
        <v/>
      </c>
      <c r="I248" s="1" t="str">
        <f>RTD("cqg.rtd", ,"ContractData",A248, "Low",, "T")</f>
        <v/>
      </c>
      <c r="J248" s="3" t="str">
        <f>IFERROR(RTD("cqg.rtd",,"StudyData",A248, "PCB","BaseType=Index,Index=1", "Close", "W","0","all",,,,"T")/100,"")</f>
        <v/>
      </c>
      <c r="K248" s="3">
        <f>IFERROR(RTD("cqg.rtd",,"StudyData",A248, "PCB","BaseType=Index,Index=1", "Close", "M","0","all",,,,"T")/100,"")</f>
        <v>-0.23242415808516559</v>
      </c>
      <c r="L248" s="3">
        <f>IFERROR(RTD("cqg.rtd",,"StudyData",A248, "PCB","BaseType=Index,Index=1", "Close", "Q","0","all",,,,"T")/100,"")</f>
        <v>5.6666666666666747E-2</v>
      </c>
      <c r="M248" s="3">
        <f>IFERROR(RTD("cqg.rtd",,"StudyData",A248, "PCB","BaseType=Index,Index=1", "Close", "A","0","all",,,,"T")/100,"")</f>
        <v>-0.58366293288246129</v>
      </c>
      <c r="N248" s="5">
        <f>RTD("cqg.rtd", ,"ContractData",A248, "T_CVol",, "T")</f>
        <v>14397.954556999999</v>
      </c>
      <c r="O248" s="4">
        <f xml:space="preserve"> IFERROR(N248/RTD("cqg.rtd",,"StudyData", $A248, "MA", "InputChoice=Vol,MAType=Sim,Period=21", "MA","D","-1","all",,,,"T"),"")</f>
        <v>3.9300969322579472E-3</v>
      </c>
      <c r="P248" s="6">
        <f>IFERROR(D248/RTD("cqg.rtd",,"StudyData","ATR("&amp;A248&amp;",MAType:=Sim,Period:=21)","Bar",, "Close", "D",,,,,,"T"),"")</f>
        <v>0</v>
      </c>
      <c r="Q248" s="7">
        <f xml:space="preserve"> RTD("cqg.rtd",,"StudyData", $A248, "MA", "InputChoice=Close,MAType=Sim,Period=21", "MA","D",,"all",,,,"T")</f>
        <v>317.34714285709998</v>
      </c>
      <c r="R248" s="1">
        <f xml:space="preserve"> RTD("cqg.rtd",,"StudyData",$A248, "StdDev", "InputChoice=Close,Period1=21", "STDDEV","D",,"all",,,,"T")</f>
        <v>25.3444321194</v>
      </c>
      <c r="S248" s="1">
        <f t="shared" si="3"/>
        <v>-1.639695167022104</v>
      </c>
    </row>
    <row r="249" spans="1:19" x14ac:dyDescent="0.3">
      <c r="A249" t="s">
        <v>264</v>
      </c>
      <c r="B249" t="str">
        <f>PROPER(RTD("cqg.rtd", ,"ContractData",A249, "LongDescription",, "T"))</f>
        <v>Invitation Homes Inc.</v>
      </c>
      <c r="C249" s="1">
        <f>RTD("cqg.rtd", ,"ContractData",A249, "LastTrade",, "T")</f>
        <v>26.62</v>
      </c>
      <c r="D249" s="1">
        <f>RTD("cqg.rtd", ,"ContractData",A249, "NetLastTrade",, "T")</f>
        <v>0</v>
      </c>
      <c r="E249" s="3" t="str">
        <f>IFERROR(RTD("cqg.rtd", ,"ContractData",A249, "PerCentNetLastTrade",, "T")/100,"")</f>
        <v/>
      </c>
      <c r="F249" s="3" t="str">
        <v/>
      </c>
      <c r="G249" s="1" t="str">
        <f>RTD("cqg.rtd", ,"ContractData",A249, "Open",, "T")</f>
        <v/>
      </c>
      <c r="H249" s="1" t="str">
        <f>RTD("cqg.rtd", ,"ContractData",A249, "High",, "T")</f>
        <v/>
      </c>
      <c r="I249" s="1" t="str">
        <f>RTD("cqg.rtd", ,"ContractData",A249, "Low",, "T")</f>
        <v/>
      </c>
      <c r="J249" s="3" t="str">
        <f>IFERROR(RTD("cqg.rtd",,"StudyData",A249, "PCB","BaseType=Index,Index=1", "Close", "W","0","all",,,,"T")/100,"")</f>
        <v/>
      </c>
      <c r="K249" s="3">
        <f>IFERROR(RTD("cqg.rtd",,"StudyData",A249, "PCB","BaseType=Index,Index=1", "Close", "M","0","all",,,,"T")/100,"")</f>
        <v>-8.6479066575154404E-2</v>
      </c>
      <c r="L249" s="3">
        <f>IFERROR(RTD("cqg.rtd",,"StudyData",A249, "PCB","BaseType=Index,Index=1", "Close", "Q","0","all",,,,"T")/100,"")</f>
        <v>-0.11883482290632238</v>
      </c>
      <c r="M249" s="3">
        <f>IFERROR(RTD("cqg.rtd",,"StudyData",A249, "PCB","BaseType=Index,Index=1", "Close", "A","0","all",,,,"T")/100,"")</f>
        <v>-4.210147535084556E-2</v>
      </c>
      <c r="N249" s="5">
        <f>RTD("cqg.rtd", ,"ContractData",A249, "T_CVol",, "T")</f>
        <v>531.61900000000003</v>
      </c>
      <c r="O249" s="4">
        <f xml:space="preserve"> IFERROR(N249/RTD("cqg.rtd",,"StudyData", $A249, "MA", "InputChoice=Vol,MAType=Sim,Period=21", "MA","D","-1","all",,,,"T"),"")</f>
        <v>9.6173532890178994E-5</v>
      </c>
      <c r="P249" s="6">
        <f>IFERROR(D249/RTD("cqg.rtd",,"StudyData","ATR("&amp;A249&amp;",MAType:=Sim,Period:=21)","Bar",, "Close", "D",,,,,,"T"),"")</f>
        <v>0</v>
      </c>
      <c r="Q249" s="7">
        <f xml:space="preserve"> RTD("cqg.rtd",,"StudyData", $A249, "MA", "InputChoice=Close,MAType=Sim,Period=21", "MA","D",,"all",,,,"T")</f>
        <v>27.718095238099998</v>
      </c>
      <c r="R249" s="1">
        <f xml:space="preserve"> RTD("cqg.rtd",,"StudyData",$A249, "StdDev", "InputChoice=Close,Period1=21", "STDDEV","D",,"all",,,,"T")</f>
        <v>0.86226511800000005</v>
      </c>
      <c r="S249" s="1">
        <f t="shared" si="3"/>
        <v>-1.2735007078182621</v>
      </c>
    </row>
    <row r="250" spans="1:19" x14ac:dyDescent="0.3">
      <c r="A250" t="s">
        <v>265</v>
      </c>
      <c r="B250" t="str">
        <f>PROPER(RTD("cqg.rtd", ,"ContractData",A250, "LongDescription",, "T"))</f>
        <v>International Paper Co</v>
      </c>
      <c r="C250" s="1">
        <f>RTD("cqg.rtd", ,"ContractData",A250, "LastTrade",, "T")</f>
        <v>35.020000000000003</v>
      </c>
      <c r="D250" s="1">
        <f>RTD("cqg.rtd", ,"ContractData",A250, "NetLastTrade",, "T")</f>
        <v>0</v>
      </c>
      <c r="E250" s="3" t="str">
        <f>IFERROR(RTD("cqg.rtd", ,"ContractData",A250, "PerCentNetLastTrade",, "T")/100,"")</f>
        <v/>
      </c>
      <c r="F250" s="3" t="str">
        <v/>
      </c>
      <c r="G250" s="1" t="str">
        <f>RTD("cqg.rtd", ,"ContractData",A250, "Open",, "T")</f>
        <v/>
      </c>
      <c r="H250" s="1" t="str">
        <f>RTD("cqg.rtd", ,"ContractData",A250, "High",, "T")</f>
        <v/>
      </c>
      <c r="I250" s="1" t="str">
        <f>RTD("cqg.rtd", ,"ContractData",A250, "Low",, "T")</f>
        <v/>
      </c>
      <c r="J250" s="3" t="str">
        <f>IFERROR(RTD("cqg.rtd",,"StudyData",A250, "PCB","BaseType=Index,Index=1", "Close", "W","0","all",,,,"T")/100,"")</f>
        <v/>
      </c>
      <c r="K250" s="3">
        <f>IFERROR(RTD("cqg.rtd",,"StudyData",A250, "PCB","BaseType=Index,Index=1", "Close", "M","0","all",,,,"T")/100,"")</f>
        <v>-7.6720274189295987E-2</v>
      </c>
      <c r="L250" s="3">
        <f>IFERROR(RTD("cqg.rtd",,"StudyData",A250, "PCB","BaseType=Index,Index=1", "Close", "Q","0","all",,,,"T")/100,"")</f>
        <v>-8.0839895013123317E-2</v>
      </c>
      <c r="M250" s="3">
        <f>IFERROR(RTD("cqg.rtd",,"StudyData",A250, "PCB","BaseType=Index,Index=1", "Close", "A","0","all",,,,"T")/100,"")</f>
        <v>-0.11094186341711089</v>
      </c>
      <c r="N250" s="5">
        <f>RTD("cqg.rtd", ,"ContractData",A250, "T_CVol",, "T")</f>
        <v>742.90015700000004</v>
      </c>
      <c r="O250" s="4">
        <f xml:space="preserve"> IFERROR(N250/RTD("cqg.rtd",,"StudyData", $A250, "MA", "InputChoice=Vol,MAType=Sim,Period=21", "MA","D","-1","all",,,,"T"),"")</f>
        <v>1.4408479923785285E-4</v>
      </c>
      <c r="P250" s="6">
        <f>IFERROR(D250/RTD("cqg.rtd",,"StudyData","ATR("&amp;A250&amp;",MAType:=Sim,Period:=21)","Bar",, "Close", "D",,,,,,"T"),"")</f>
        <v>0</v>
      </c>
      <c r="Q250" s="7">
        <f xml:space="preserve"> RTD("cqg.rtd",,"StudyData", $A250, "MA", "InputChoice=Close,MAType=Sim,Period=21", "MA","D",,"all",,,,"T")</f>
        <v>35.595238095200003</v>
      </c>
      <c r="R250" s="1">
        <f xml:space="preserve"> RTD("cqg.rtd",,"StudyData",$A250, "StdDev", "InputChoice=Close,Period1=21", "STDDEV","D",,"all",,,,"T")</f>
        <v>1.3452654864</v>
      </c>
      <c r="S250" s="1">
        <f t="shared" si="3"/>
        <v>-0.42760191279370918</v>
      </c>
    </row>
    <row r="251" spans="1:19" x14ac:dyDescent="0.3">
      <c r="A251" t="s">
        <v>266</v>
      </c>
      <c r="B251" t="str">
        <f>PROPER(RTD("cqg.rtd", ,"ContractData",A251, "LongDescription",, "T"))</f>
        <v>Iqvia Holdings, Inc.</v>
      </c>
      <c r="C251" s="1">
        <f>RTD("cqg.rtd", ,"ContractData",A251, "LastTrade",, "T")</f>
        <v>270.37</v>
      </c>
      <c r="D251" s="1">
        <f>RTD("cqg.rtd", ,"ContractData",A251, "NetLastTrade",, "T")</f>
        <v>0</v>
      </c>
      <c r="E251" s="3" t="str">
        <f>IFERROR(RTD("cqg.rtd", ,"ContractData",A251, "PerCentNetLastTrade",, "T")/100,"")</f>
        <v/>
      </c>
      <c r="F251" s="3" t="str">
        <v/>
      </c>
      <c r="G251" s="1" t="str">
        <f>RTD("cqg.rtd", ,"ContractData",A251, "Open",, "T")</f>
        <v/>
      </c>
      <c r="H251" s="1" t="str">
        <f>RTD("cqg.rtd", ,"ContractData",A251, "High",, "T")</f>
        <v/>
      </c>
      <c r="I251" s="1" t="str">
        <f>RTD("cqg.rtd", ,"ContractData",A251, "Low",, "T")</f>
        <v/>
      </c>
      <c r="J251" s="3" t="str">
        <f>IFERROR(RTD("cqg.rtd",,"StudyData",A251, "PCB","BaseType=Index,Index=1", "Close", "W","0","all",,,,"T")/100,"")</f>
        <v/>
      </c>
      <c r="K251" s="3">
        <f>IFERROR(RTD("cqg.rtd",,"StudyData",A251, "PCB","BaseType=Index,Index=1", "Close", "M","0","all",,,,"T")/100,"")</f>
        <v>3.5146827979631715E-2</v>
      </c>
      <c r="L251" s="3">
        <f>IFERROR(RTD("cqg.rtd",,"StudyData",A251, "PCB","BaseType=Index,Index=1", "Close", "Q","0","all",,,,"T")/100,"")</f>
        <v>0.39928578822068111</v>
      </c>
      <c r="M251" s="3">
        <f>IFERROR(RTD("cqg.rtd",,"StudyData",A251, "PCB","BaseType=Index,Index=1", "Close", "A","0","all",,,,"T")/100,"")</f>
        <v>0.19945876402998983</v>
      </c>
      <c r="N251" s="5">
        <f>RTD("cqg.rtd", ,"ContractData",A251, "T_CVol",, "T")</f>
        <v>6.4209569999999996</v>
      </c>
      <c r="O251" s="4">
        <f xml:space="preserve"> IFERROR(N251/RTD("cqg.rtd",,"StudyData", $A251, "MA", "InputChoice=Vol,MAType=Sim,Period=21", "MA","D","-1","all",,,,"T"),"")</f>
        <v>3.9808233252846495E-6</v>
      </c>
      <c r="P251" s="6">
        <f>IFERROR(D251/RTD("cqg.rtd",,"StudyData","ATR("&amp;A251&amp;",MAType:=Sim,Period:=21)","Bar",, "Close", "D",,,,,,"T"),"")</f>
        <v>0</v>
      </c>
      <c r="Q251" s="7">
        <f xml:space="preserve"> RTD("cqg.rtd",,"StudyData", $A251, "MA", "InputChoice=Close,MAType=Sim,Period=21", "MA","D",,"all",,,,"T")</f>
        <v>265.87571428569998</v>
      </c>
      <c r="R251" s="1">
        <f xml:space="preserve"> RTD("cqg.rtd",,"StudyData",$A251, "StdDev", "InputChoice=Close,Period1=21", "STDDEV","D",,"all",,,,"T")</f>
        <v>5.1091119081</v>
      </c>
      <c r="S251" s="1">
        <f t="shared" si="3"/>
        <v>0.87966084813581136</v>
      </c>
    </row>
    <row r="252" spans="1:19" x14ac:dyDescent="0.3">
      <c r="A252" t="s">
        <v>267</v>
      </c>
      <c r="B252" t="str">
        <f>PROPER(RTD("cqg.rtd", ,"ContractData",A252, "LongDescription",, "T"))</f>
        <v>Ingersoll Rand Inc.</v>
      </c>
      <c r="C252" s="1">
        <f>RTD("cqg.rtd", ,"ContractData",A252, "LastTrade",, "T")</f>
        <v>76.08</v>
      </c>
      <c r="D252" s="1">
        <f>RTD("cqg.rtd", ,"ContractData",A252, "NetLastTrade",, "T")</f>
        <v>0</v>
      </c>
      <c r="E252" s="3" t="str">
        <f>IFERROR(RTD("cqg.rtd", ,"ContractData",A252, "PerCentNetLastTrade",, "T")/100,"")</f>
        <v/>
      </c>
      <c r="F252" s="3" t="str">
        <v/>
      </c>
      <c r="G252" s="1" t="str">
        <f>RTD("cqg.rtd", ,"ContractData",A252, "Open",, "T")</f>
        <v/>
      </c>
      <c r="H252" s="1" t="str">
        <f>RTD("cqg.rtd", ,"ContractData",A252, "High",, "T")</f>
        <v/>
      </c>
      <c r="I252" s="1" t="str">
        <f>RTD("cqg.rtd", ,"ContractData",A252, "Low",, "T")</f>
        <v/>
      </c>
      <c r="J252" s="3" t="str">
        <f>IFERROR(RTD("cqg.rtd",,"StudyData",A252, "PCB","BaseType=Index,Index=1", "Close", "W","0","all",,,,"T")/100,"")</f>
        <v/>
      </c>
      <c r="K252" s="3">
        <f>IFERROR(RTD("cqg.rtd",,"StudyData",A252, "PCB","BaseType=Index,Index=1", "Close", "M","0","all",,,,"T")/100,"")</f>
        <v>-1.2589227774172602E-2</v>
      </c>
      <c r="L252" s="3">
        <f>IFERROR(RTD("cqg.rtd",,"StudyData",A252, "PCB","BaseType=Index,Index=1", "Close", "Q","0","all",,,,"T")/100,"")</f>
        <v>-7.2081961214782261E-2</v>
      </c>
      <c r="M252" s="3">
        <f>IFERROR(RTD("cqg.rtd",,"StudyData",A252, "PCB","BaseType=Index,Index=1", "Close", "A","0","all",,,,"T")/100,"")</f>
        <v>-3.9636455440545323E-2</v>
      </c>
      <c r="N252" s="5">
        <f>RTD("cqg.rtd", ,"ContractData",A252, "T_CVol",, "T")</f>
        <v>250.114</v>
      </c>
      <c r="O252" s="4">
        <f xml:space="preserve"> IFERROR(N252/RTD("cqg.rtd",,"StudyData", $A252, "MA", "InputChoice=Vol,MAType=Sim,Period=21", "MA","D","-1","all",,,,"T"),"")</f>
        <v>5.6825394333316697E-5</v>
      </c>
      <c r="P252" s="6">
        <f>IFERROR(D252/RTD("cqg.rtd",,"StudyData","ATR("&amp;A252&amp;",MAType:=Sim,Period:=21)","Bar",, "Close", "D",,,,,,"T"),"")</f>
        <v>0</v>
      </c>
      <c r="Q252" s="7">
        <f xml:space="preserve"> RTD("cqg.rtd",,"StudyData", $A252, "MA", "InputChoice=Close,MAType=Sim,Period=21", "MA","D",,"all",,,,"T")</f>
        <v>74.334285714299995</v>
      </c>
      <c r="R252" s="1">
        <f xml:space="preserve"> RTD("cqg.rtd",,"StudyData",$A252, "StdDev", "InputChoice=Close,Period1=21", "STDDEV","D",,"all",,,,"T")</f>
        <v>1.9305947058999999</v>
      </c>
      <c r="S252" s="1">
        <f t="shared" si="3"/>
        <v>0.90423654450362267</v>
      </c>
    </row>
    <row r="253" spans="1:19" x14ac:dyDescent="0.3">
      <c r="A253" t="s">
        <v>268</v>
      </c>
      <c r="B253" t="str">
        <f>PROPER(RTD("cqg.rtd", ,"ContractData",A253, "LongDescription",, "T"))</f>
        <v>Iron Mountain Inc</v>
      </c>
      <c r="C253" s="1">
        <f>RTD("cqg.rtd", ,"ContractData",A253, "LastTrade",, "T")</f>
        <v>111.38</v>
      </c>
      <c r="D253" s="1">
        <f>RTD("cqg.rtd", ,"ContractData",A253, "NetLastTrade",, "T")</f>
        <v>0</v>
      </c>
      <c r="E253" s="3" t="str">
        <f>IFERROR(RTD("cqg.rtd", ,"ContractData",A253, "PerCentNetLastTrade",, "T")/100,"")</f>
        <v/>
      </c>
      <c r="F253" s="3" t="str">
        <v/>
      </c>
      <c r="G253" s="1" t="str">
        <f>RTD("cqg.rtd", ,"ContractData",A253, "Open",, "T")</f>
        <v/>
      </c>
      <c r="H253" s="1" t="str">
        <f>RTD("cqg.rtd", ,"ContractData",A253, "High",, "T")</f>
        <v/>
      </c>
      <c r="I253" s="1" t="str">
        <f>RTD("cqg.rtd", ,"ContractData",A253, "Low",, "T")</f>
        <v/>
      </c>
      <c r="J253" s="3" t="str">
        <f>IFERROR(RTD("cqg.rtd",,"StudyData",A253, "PCB","BaseType=Index,Index=1", "Close", "W","0","all",,,,"T")/100,"")</f>
        <v/>
      </c>
      <c r="K253" s="3">
        <f>IFERROR(RTD("cqg.rtd",,"StudyData",A253, "PCB","BaseType=Index,Index=1", "Close", "M","0","all",,,,"T")/100,"")</f>
        <v>-3.4416991764196034E-2</v>
      </c>
      <c r="L253" s="3">
        <f>IFERROR(RTD("cqg.rtd",,"StudyData",A253, "PCB","BaseType=Index,Index=1", "Close", "Q","0","all",,,,"T")/100,"")</f>
        <v>-0.11820125089066588</v>
      </c>
      <c r="M253" s="3">
        <f>IFERROR(RTD("cqg.rtd",,"StudyData",A253, "PCB","BaseType=Index,Index=1", "Close", "A","0","all",,,,"T")/100,"")</f>
        <v>0.34273658830620846</v>
      </c>
      <c r="N253" s="5">
        <f>RTD("cqg.rtd", ,"ContractData",A253, "T_CVol",, "T")</f>
        <v>129.48599999999999</v>
      </c>
      <c r="O253" s="4">
        <f xml:space="preserve"> IFERROR(N253/RTD("cqg.rtd",,"StudyData", $A253, "MA", "InputChoice=Vol,MAType=Sim,Period=21", "MA","D","-1","all",,,,"T"),"")</f>
        <v>7.6921202508538277E-5</v>
      </c>
      <c r="P253" s="6">
        <f>IFERROR(D253/RTD("cqg.rtd",,"StudyData","ATR("&amp;A253&amp;",MAType:=Sim,Period:=21)","Bar",, "Close", "D",,,,,,"T"),"")</f>
        <v>0</v>
      </c>
      <c r="Q253" s="7">
        <f xml:space="preserve"> RTD("cqg.rtd",,"StudyData", $A253, "MA", "InputChoice=Close,MAType=Sim,Period=21", "MA","D",,"all",,,,"T")</f>
        <v>114.360952381</v>
      </c>
      <c r="R253" s="1">
        <f xml:space="preserve"> RTD("cqg.rtd",,"StudyData",$A253, "StdDev", "InputChoice=Close,Period1=21", "STDDEV","D",,"all",,,,"T")</f>
        <v>2.0046966396000001</v>
      </c>
      <c r="S253" s="1">
        <f t="shared" si="3"/>
        <v>-1.4869842758826604</v>
      </c>
    </row>
    <row r="254" spans="1:19" x14ac:dyDescent="0.3">
      <c r="A254" t="s">
        <v>269</v>
      </c>
      <c r="B254" t="str">
        <f>PROPER(RTD("cqg.rtd", ,"ContractData",A254, "LongDescription",, "T"))</f>
        <v>Intuitive Surg, Inc.</v>
      </c>
      <c r="C254" s="1">
        <f>RTD("cqg.rtd", ,"ContractData",A254, "LastTrade",, "T")</f>
        <v>405.18</v>
      </c>
      <c r="D254" s="1">
        <f>RTD("cqg.rtd", ,"ContractData",A254, "NetLastTrade",, "T")</f>
        <v>0</v>
      </c>
      <c r="E254" s="3" t="str">
        <f>IFERROR(RTD("cqg.rtd", ,"ContractData",A254, "PerCentNetLastTrade",, "T")/100,"")</f>
        <v/>
      </c>
      <c r="F254" s="3" t="str">
        <v/>
      </c>
      <c r="G254" s="1" t="str">
        <f>RTD("cqg.rtd", ,"ContractData",A254, "Open",, "T")</f>
        <v/>
      </c>
      <c r="H254" s="1" t="str">
        <f>RTD("cqg.rtd", ,"ContractData",A254, "High",, "T")</f>
        <v/>
      </c>
      <c r="I254" s="1" t="str">
        <f>RTD("cqg.rtd", ,"ContractData",A254, "Low",, "T")</f>
        <v/>
      </c>
      <c r="J254" s="3" t="str">
        <f>IFERROR(RTD("cqg.rtd",,"StudyData",A254, "PCB","BaseType=Index,Index=1", "Close", "W","0","all",,,,"T")/100,"")</f>
        <v/>
      </c>
      <c r="K254" s="3">
        <f>IFERROR(RTD("cqg.rtd",,"StudyData",A254, "PCB","BaseType=Index,Index=1", "Close", "M","0","all",,,,"T")/100,"")</f>
        <v>7.5147269543066372E-2</v>
      </c>
      <c r="L254" s="3">
        <f>IFERROR(RTD("cqg.rtd",,"StudyData",A254, "PCB","BaseType=Index,Index=1", "Close", "Q","0","all",,,,"T")/100,"")</f>
        <v>1.8859384429692216E-2</v>
      </c>
      <c r="M254" s="3">
        <f>IFERROR(RTD("cqg.rtd",,"StudyData",A254, "PCB","BaseType=Index,Index=1", "Close", "A","0","all",,,,"T")/100,"")</f>
        <v>-0.28458930715446007</v>
      </c>
      <c r="N254" s="5">
        <f>RTD("cqg.rtd", ,"ContractData",A254, "T_CVol",, "T")</f>
        <v>2638.094478</v>
      </c>
      <c r="O254" s="4">
        <f xml:space="preserve"> IFERROR(N254/RTD("cqg.rtd",,"StudyData", $A254, "MA", "InputChoice=Vol,MAType=Sim,Period=21", "MA","D","-1","all",,,,"T"),"")</f>
        <v>1.1068713638452974E-3</v>
      </c>
      <c r="P254" s="6">
        <f>IFERROR(D254/RTD("cqg.rtd",,"StudyData","ATR("&amp;A254&amp;",MAType:=Sim,Period:=21)","Bar",, "Close", "D",,,,,,"T"),"")</f>
        <v>0</v>
      </c>
      <c r="Q254" s="7">
        <f xml:space="preserve"> RTD("cqg.rtd",,"StudyData", $A254, "MA", "InputChoice=Close,MAType=Sim,Period=21", "MA","D",,"all",,,,"T")</f>
        <v>380.30047619049998</v>
      </c>
      <c r="R254" s="1">
        <f xml:space="preserve"> RTD("cqg.rtd",,"StudyData",$A254, "StdDev", "InputChoice=Close,Period1=21", "STDDEV","D",,"all",,,,"T")</f>
        <v>16.588932477</v>
      </c>
      <c r="S254" s="1">
        <f t="shared" si="3"/>
        <v>1.499766416193125</v>
      </c>
    </row>
    <row r="255" spans="1:19" x14ac:dyDescent="0.3">
      <c r="A255" t="s">
        <v>270</v>
      </c>
      <c r="B255" t="str">
        <f>PROPER(RTD("cqg.rtd", ,"ContractData",A255, "LongDescription",, "T"))</f>
        <v>Gartner Group</v>
      </c>
      <c r="C255" s="1">
        <f>RTD("cqg.rtd", ,"ContractData",A255, "LastTrade",, "T")</f>
        <v>187.9</v>
      </c>
      <c r="D255" s="1">
        <f>RTD("cqg.rtd", ,"ContractData",A255, "NetLastTrade",, "T")</f>
        <v>0</v>
      </c>
      <c r="E255" s="3" t="str">
        <f>IFERROR(RTD("cqg.rtd", ,"ContractData",A255, "PerCentNetLastTrade",, "T")/100,"")</f>
        <v/>
      </c>
      <c r="F255" s="3" t="str">
        <v/>
      </c>
      <c r="G255" s="1" t="str">
        <f>RTD("cqg.rtd", ,"ContractData",A255, "Open",, "T")</f>
        <v/>
      </c>
      <c r="H255" s="1" t="str">
        <f>RTD("cqg.rtd", ,"ContractData",A255, "High",, "T")</f>
        <v/>
      </c>
      <c r="I255" s="1" t="str">
        <f>RTD("cqg.rtd", ,"ContractData",A255, "Low",, "T")</f>
        <v/>
      </c>
      <c r="J255" s="3" t="str">
        <f>IFERROR(RTD("cqg.rtd",,"StudyData",A255, "PCB","BaseType=Index,Index=1", "Close", "W","0","all",,,,"T")/100,"")</f>
        <v/>
      </c>
      <c r="K255" s="3">
        <f>IFERROR(RTD("cqg.rtd",,"StudyData",A255, "PCB","BaseType=Index,Index=1", "Close", "M","0","all",,,,"T")/100,"")</f>
        <v>-5.1537024885164852E-2</v>
      </c>
      <c r="L255" s="3">
        <f>IFERROR(RTD("cqg.rtd",,"StudyData",A255, "PCB","BaseType=Index,Index=1", "Close", "Q","0","all",,,,"T")/100,"")</f>
        <v>0.44962197191791392</v>
      </c>
      <c r="M255" s="3">
        <f>IFERROR(RTD("cqg.rtd",,"StudyData",A255, "PCB","BaseType=Index,Index=1", "Close", "A","0","all",,,,"T")/100,"")</f>
        <v>-0.2551926430949738</v>
      </c>
      <c r="N255" s="5">
        <f>RTD("cqg.rtd", ,"ContractData",A255, "T_CVol",, "T")</f>
        <v>33</v>
      </c>
      <c r="O255" s="4">
        <f xml:space="preserve"> IFERROR(N255/RTD("cqg.rtd",,"StudyData", $A255, "MA", "InputChoice=Vol,MAType=Sim,Period=21", "MA","D","-1","all",,,,"T"),"")</f>
        <v>3.0759345725672078E-5</v>
      </c>
      <c r="P255" s="6">
        <f>IFERROR(D255/RTD("cqg.rtd",,"StudyData","ATR("&amp;A255&amp;",MAType:=Sim,Period:=21)","Bar",, "Close", "D",,,,,,"T"),"")</f>
        <v>0</v>
      </c>
      <c r="Q255" s="7">
        <f xml:space="preserve"> RTD("cqg.rtd",,"StudyData", $A255, "MA", "InputChoice=Close,MAType=Sim,Period=21", "MA","D",,"all",,,,"T")</f>
        <v>185.76666666669999</v>
      </c>
      <c r="R255" s="1">
        <f xml:space="preserve"> RTD("cqg.rtd",,"StudyData",$A255, "StdDev", "InputChoice=Close,Period1=21", "STDDEV","D",,"all",,,,"T")</f>
        <v>8.5776932925999994</v>
      </c>
      <c r="S255" s="1">
        <f t="shared" si="3"/>
        <v>0.24870711280157898</v>
      </c>
    </row>
    <row r="256" spans="1:19" x14ac:dyDescent="0.3">
      <c r="A256" t="s">
        <v>271</v>
      </c>
      <c r="B256" t="str">
        <f>PROPER(RTD("cqg.rtd", ,"ContractData",A256, "LongDescription",, "T"))</f>
        <v>Illinois Tools Works Inc</v>
      </c>
      <c r="C256" s="1">
        <f>RTD("cqg.rtd", ,"ContractData",A256, "LastTrade",, "T")</f>
        <v>274.32</v>
      </c>
      <c r="D256" s="1">
        <f>RTD("cqg.rtd", ,"ContractData",A256, "NetLastTrade",, "T")</f>
        <v>0</v>
      </c>
      <c r="E256" s="3" t="str">
        <f>IFERROR(RTD("cqg.rtd", ,"ContractData",A256, "PerCentNetLastTrade",, "T")/100,"")</f>
        <v/>
      </c>
      <c r="F256" s="3" t="str">
        <v/>
      </c>
      <c r="G256" s="1" t="str">
        <f>RTD("cqg.rtd", ,"ContractData",A256, "Open",, "T")</f>
        <v/>
      </c>
      <c r="H256" s="1" t="str">
        <f>RTD("cqg.rtd", ,"ContractData",A256, "High",, "T")</f>
        <v/>
      </c>
      <c r="I256" s="1" t="str">
        <f>RTD("cqg.rtd", ,"ContractData",A256, "Low",, "T")</f>
        <v/>
      </c>
      <c r="J256" s="3" t="str">
        <f>IFERROR(RTD("cqg.rtd",,"StudyData",A256, "PCB","BaseType=Index,Index=1", "Close", "W","0","all",,,,"T")/100,"")</f>
        <v/>
      </c>
      <c r="K256" s="3">
        <f>IFERROR(RTD("cqg.rtd",,"StudyData",A256, "PCB","BaseType=Index,Index=1", "Close", "M","0","all",,,,"T")/100,"")</f>
        <v>-3.8130515306678699E-3</v>
      </c>
      <c r="L256" s="3">
        <f>IFERROR(RTD("cqg.rtd",,"StudyData",A256, "PCB","BaseType=Index,Index=1", "Close", "Q","0","all",,,,"T")/100,"")</f>
        <v>1.4234480718748716E-2</v>
      </c>
      <c r="M256" s="3">
        <f>IFERROR(RTD("cqg.rtd",,"StudyData",A256, "PCB","BaseType=Index,Index=1", "Close", "A","0","all",,,,"T")/100,"")</f>
        <v>0.11376370280146154</v>
      </c>
      <c r="N256" s="5">
        <f>RTD("cqg.rtd", ,"ContractData",A256, "T_CVol",, "T")</f>
        <v>18.353400000000001</v>
      </c>
      <c r="O256" s="4">
        <f xml:space="preserve"> IFERROR(N256/RTD("cqg.rtd",,"StudyData", $A256, "MA", "InputChoice=Vol,MAType=Sim,Period=21", "MA","D","-1","all",,,,"T"),"")</f>
        <v>1.4823153799431487E-5</v>
      </c>
      <c r="P256" s="6">
        <f>IFERROR(D256/RTD("cqg.rtd",,"StudyData","ATR("&amp;A256&amp;",MAType:=Sim,Period:=21)","Bar",, "Close", "D",,,,,,"T"),"")</f>
        <v>0</v>
      </c>
      <c r="Q256" s="7">
        <f xml:space="preserve"> RTD("cqg.rtd",,"StudyData", $A256, "MA", "InputChoice=Close,MAType=Sim,Period=21", "MA","D",,"all",,,,"T")</f>
        <v>270.29523809519998</v>
      </c>
      <c r="R256" s="1">
        <f xml:space="preserve"> RTD("cqg.rtd",,"StudyData",$A256, "StdDev", "InputChoice=Close,Period1=21", "STDDEV","D",,"all",,,,"T")</f>
        <v>3.6042113186</v>
      </c>
      <c r="S256" s="1">
        <f t="shared" si="3"/>
        <v>1.1166831101244563</v>
      </c>
    </row>
    <row r="257" spans="1:19" x14ac:dyDescent="0.3">
      <c r="A257" t="s">
        <v>272</v>
      </c>
      <c r="B257" t="str">
        <f>PROPER(RTD("cqg.rtd", ,"ContractData",A257, "LongDescription",, "T"))</f>
        <v>Invesco Ltd.</v>
      </c>
      <c r="C257" s="1">
        <f>RTD("cqg.rtd", ,"ContractData",A257, "LastTrade",, "T")</f>
        <v>30.92</v>
      </c>
      <c r="D257" s="1">
        <f>RTD("cqg.rtd", ,"ContractData",A257, "NetLastTrade",, "T")</f>
        <v>0</v>
      </c>
      <c r="E257" s="3" t="str">
        <f>IFERROR(RTD("cqg.rtd", ,"ContractData",A257, "PerCentNetLastTrade",, "T")/100,"")</f>
        <v/>
      </c>
      <c r="F257" s="3" t="str">
        <v/>
      </c>
      <c r="G257" s="1" t="str">
        <f>RTD("cqg.rtd", ,"ContractData",A257, "Open",, "T")</f>
        <v/>
      </c>
      <c r="H257" s="1" t="str">
        <f>RTD("cqg.rtd", ,"ContractData",A257, "High",, "T")</f>
        <v/>
      </c>
      <c r="I257" s="1" t="str">
        <f>RTD("cqg.rtd", ,"ContractData",A257, "Low",, "T")</f>
        <v/>
      </c>
      <c r="J257" s="3" t="str">
        <f>IFERROR(RTD("cqg.rtd",,"StudyData",A257, "PCB","BaseType=Index,Index=1", "Close", "W","0","all",,,,"T")/100,"")</f>
        <v/>
      </c>
      <c r="K257" s="3">
        <f>IFERROR(RTD("cqg.rtd",,"StudyData",A257, "PCB","BaseType=Index,Index=1", "Close", "M","0","all",,,,"T")/100,"")</f>
        <v>-5.6741915802318459E-2</v>
      </c>
      <c r="L257" s="3">
        <f>IFERROR(RTD("cqg.rtd",,"StudyData",A257, "PCB","BaseType=Index,Index=1", "Close", "Q","0","all",,,,"T")/100,"")</f>
        <v>0.17165593027661999</v>
      </c>
      <c r="M257" s="3">
        <f>IFERROR(RTD("cqg.rtd",,"StudyData",A257, "PCB","BaseType=Index,Index=1", "Close", "A","0","all",,,,"T")/100,"")</f>
        <v>0.17700799390940244</v>
      </c>
      <c r="N257" s="5">
        <f>RTD("cqg.rtd", ,"ContractData",A257, "T_CVol",, "T")</f>
        <v>1046.0508139999999</v>
      </c>
      <c r="O257" s="4">
        <f xml:space="preserve"> IFERROR(N257/RTD("cqg.rtd",,"StudyData", $A257, "MA", "InputChoice=Vol,MAType=Sim,Period=21", "MA","D","-1","all",,,,"T"),"")</f>
        <v>2.5124232312418327E-4</v>
      </c>
      <c r="P257" s="6">
        <f>IFERROR(D257/RTD("cqg.rtd",,"StudyData","ATR("&amp;A257&amp;",MAType:=Sim,Period:=21)","Bar",, "Close", "D",,,,,,"T"),"")</f>
        <v>0</v>
      </c>
      <c r="Q257" s="7">
        <f xml:space="preserve"> RTD("cqg.rtd",,"StudyData", $A257, "MA", "InputChoice=Close,MAType=Sim,Period=21", "MA","D",,"all",,,,"T")</f>
        <v>31.5419047619</v>
      </c>
      <c r="R257" s="1">
        <f xml:space="preserve"> RTD("cqg.rtd",,"StudyData",$A257, "StdDev", "InputChoice=Close,Period1=21", "STDDEV","D",,"all",,,,"T")</f>
        <v>0.89945813870000002</v>
      </c>
      <c r="S257" s="1">
        <f t="shared" si="3"/>
        <v>-0.6914215738809657</v>
      </c>
    </row>
    <row r="258" spans="1:19" x14ac:dyDescent="0.3">
      <c r="A258" t="s">
        <v>273</v>
      </c>
      <c r="B258" t="str">
        <f>PROPER(RTD("cqg.rtd", ,"ContractData",A258, "LongDescription",, "T"))</f>
        <v>Jacobs Solutions Inc.</v>
      </c>
      <c r="C258" s="1">
        <f>RTD("cqg.rtd", ,"ContractData",A258, "LastTrade",, "T")</f>
        <v>138.37</v>
      </c>
      <c r="D258" s="1">
        <f>RTD("cqg.rtd", ,"ContractData",A258, "NetLastTrade",, "T")</f>
        <v>0</v>
      </c>
      <c r="E258" s="3" t="str">
        <f>IFERROR(RTD("cqg.rtd", ,"ContractData",A258, "PerCentNetLastTrade",, "T")/100,"")</f>
        <v/>
      </c>
      <c r="F258" s="3" t="str">
        <v/>
      </c>
      <c r="G258" s="1" t="str">
        <f>RTD("cqg.rtd", ,"ContractData",A258, "Open",, "T")</f>
        <v/>
      </c>
      <c r="H258" s="1" t="str">
        <f>RTD("cqg.rtd", ,"ContractData",A258, "High",, "T")</f>
        <v/>
      </c>
      <c r="I258" s="1" t="str">
        <f>RTD("cqg.rtd", ,"ContractData",A258, "Low",, "T")</f>
        <v/>
      </c>
      <c r="J258" s="3" t="str">
        <f>IFERROR(RTD("cqg.rtd",,"StudyData",A258, "PCB","BaseType=Index,Index=1", "Close", "W","0","all",,,,"T")/100,"")</f>
        <v/>
      </c>
      <c r="K258" s="3">
        <f>IFERROR(RTD("cqg.rtd",,"StudyData",A258, "PCB","BaseType=Index,Index=1", "Close", "M","0","all",,,,"T")/100,"")</f>
        <v>-7.1653807447165416E-2</v>
      </c>
      <c r="L258" s="3">
        <f>IFERROR(RTD("cqg.rtd",,"StudyData",A258, "PCB","BaseType=Index,Index=1", "Close", "Q","0","all",,,,"T")/100,"")</f>
        <v>9.8174603174603192E-2</v>
      </c>
      <c r="M258" s="3">
        <f>IFERROR(RTD("cqg.rtd",,"StudyData",A258, "PCB","BaseType=Index,Index=1", "Close", "A","0","all",,,,"T")/100,"")</f>
        <v>4.4617242941265262E-2</v>
      </c>
      <c r="N258" s="5">
        <f>RTD("cqg.rtd", ,"ContractData",A258, "T_CVol",, "T")</f>
        <v>63</v>
      </c>
      <c r="O258" s="4">
        <f xml:space="preserve"> IFERROR(N258/RTD("cqg.rtd",,"StudyData", $A258, "MA", "InputChoice=Vol,MAType=Sim,Period=21", "MA","D","-1","all",,,,"T"),"")</f>
        <v>7.8163806718327126E-5</v>
      </c>
      <c r="P258" s="6">
        <f>IFERROR(D258/RTD("cqg.rtd",,"StudyData","ATR("&amp;A258&amp;",MAType:=Sim,Period:=21)","Bar",, "Close", "D",,,,,,"T"),"")</f>
        <v>0</v>
      </c>
      <c r="Q258" s="7">
        <f xml:space="preserve"> RTD("cqg.rtd",,"StudyData", $A258, "MA", "InputChoice=Close,MAType=Sim,Period=21", "MA","D",,"all",,,,"T")</f>
        <v>143.65285714289999</v>
      </c>
      <c r="R258" s="1">
        <f xml:space="preserve"> RTD("cqg.rtd",,"StudyData",$A258, "StdDev", "InputChoice=Close,Period1=21", "STDDEV","D",,"all",,,,"T")</f>
        <v>3.7163642536000001</v>
      </c>
      <c r="S258" s="1">
        <f t="shared" si="3"/>
        <v>-1.4215122045107771</v>
      </c>
    </row>
    <row r="259" spans="1:19" x14ac:dyDescent="0.3">
      <c r="A259" t="s">
        <v>274</v>
      </c>
      <c r="B259" t="str">
        <f>PROPER(RTD("cqg.rtd", ,"ContractData",A259, "LongDescription",, "T"))</f>
        <v>J B Hunt Transport C</v>
      </c>
      <c r="C259" s="1">
        <f>RTD("cqg.rtd", ,"ContractData",A259, "LastTrade",, "T")</f>
        <v>225.46</v>
      </c>
      <c r="D259" s="1">
        <f>RTD("cqg.rtd", ,"ContractData",A259, "NetLastTrade",, "T")</f>
        <v>0</v>
      </c>
      <c r="E259" s="3" t="str">
        <f>IFERROR(RTD("cqg.rtd", ,"ContractData",A259, "PerCentNetLastTrade",, "T")/100,"")</f>
        <v/>
      </c>
      <c r="F259" s="3" t="str">
        <v/>
      </c>
      <c r="G259" s="1" t="str">
        <f>RTD("cqg.rtd", ,"ContractData",A259, "Open",, "T")</f>
        <v/>
      </c>
      <c r="H259" s="1" t="str">
        <f>RTD("cqg.rtd", ,"ContractData",A259, "High",, "T")</f>
        <v/>
      </c>
      <c r="I259" s="1" t="str">
        <f>RTD("cqg.rtd", ,"ContractData",A259, "Low",, "T")</f>
        <v/>
      </c>
      <c r="J259" s="3" t="str">
        <f>IFERROR(RTD("cqg.rtd",,"StudyData",A259, "PCB","BaseType=Index,Index=1", "Close", "W","0","all",,,,"T")/100,"")</f>
        <v/>
      </c>
      <c r="K259" s="3">
        <f>IFERROR(RTD("cqg.rtd",,"StudyData",A259, "PCB","BaseType=Index,Index=1", "Close", "M","0","all",,,,"T")/100,"")</f>
        <v>-0.15071382830451657</v>
      </c>
      <c r="L259" s="3">
        <f>IFERROR(RTD("cqg.rtd",,"StudyData",A259, "PCB","BaseType=Index,Index=1", "Close", "Q","0","all",,,,"T")/100,"")</f>
        <v>-0.22102062674912759</v>
      </c>
      <c r="M259" s="3">
        <f>IFERROR(RTD("cqg.rtd",,"StudyData",A259, "PCB","BaseType=Index,Index=1", "Close", "A","0","all",,,,"T")/100,"")</f>
        <v>0.16013172789955749</v>
      </c>
      <c r="N259" s="5">
        <f>RTD("cqg.rtd", ,"ContractData",A259, "T_CVol",, "T")</f>
        <v>108.816</v>
      </c>
      <c r="O259" s="4">
        <f xml:space="preserve"> IFERROR(N259/RTD("cqg.rtd",,"StudyData", $A259, "MA", "InputChoice=Vol,MAType=Sim,Period=21", "MA","D","-1","all",,,,"T"),"")</f>
        <v>9.2033474821593046E-5</v>
      </c>
      <c r="P259" s="6">
        <f>IFERROR(D259/RTD("cqg.rtd",,"StudyData","ATR("&amp;A259&amp;",MAType:=Sim,Period:=21)","Bar",, "Close", "D",,,,,,"T"),"")</f>
        <v>0</v>
      </c>
      <c r="Q259" s="7">
        <f xml:space="preserve"> RTD("cqg.rtd",,"StudyData", $A259, "MA", "InputChoice=Close,MAType=Sim,Period=21", "MA","D",,"all",,,,"T")</f>
        <v>252.7719047619</v>
      </c>
      <c r="R259" s="1">
        <f xml:space="preserve"> RTD("cqg.rtd",,"StudyData",$A259, "StdDev", "InputChoice=Close,Period1=21", "STDDEV","D",,"all",,,,"T")</f>
        <v>18.024423541200001</v>
      </c>
      <c r="S259" s="1">
        <f t="shared" si="3"/>
        <v>-1.5152720251757725</v>
      </c>
    </row>
    <row r="260" spans="1:19" x14ac:dyDescent="0.3">
      <c r="A260" t="s">
        <v>275</v>
      </c>
      <c r="B260" t="str">
        <f>PROPER(RTD("cqg.rtd", ,"ContractData",A260, "LongDescription",, "T"))</f>
        <v>Jabil Inc.</v>
      </c>
      <c r="C260" s="1">
        <f>RTD("cqg.rtd", ,"ContractData",A260, "LastTrade",, "T")</f>
        <v>316.74</v>
      </c>
      <c r="D260" s="1">
        <f>RTD("cqg.rtd", ,"ContractData",A260, "NetLastTrade",, "T")</f>
        <v>0</v>
      </c>
      <c r="E260" s="3" t="str">
        <f>IFERROR(RTD("cqg.rtd", ,"ContractData",A260, "PerCentNetLastTrade",, "T")/100,"")</f>
        <v/>
      </c>
      <c r="F260" s="3" t="str">
        <v/>
      </c>
      <c r="G260" s="1" t="str">
        <f>RTD("cqg.rtd", ,"ContractData",A260, "Open",, "T")</f>
        <v/>
      </c>
      <c r="H260" s="1" t="str">
        <f>RTD("cqg.rtd", ,"ContractData",A260, "High",, "T")</f>
        <v/>
      </c>
      <c r="I260" s="1" t="str">
        <f>RTD("cqg.rtd", ,"ContractData",A260, "Low",, "T")</f>
        <v/>
      </c>
      <c r="J260" s="3" t="str">
        <f>IFERROR(RTD("cqg.rtd",,"StudyData",A260, "PCB","BaseType=Index,Index=1", "Close", "W","0","all",,,,"T")/100,"")</f>
        <v/>
      </c>
      <c r="K260" s="3">
        <f>IFERROR(RTD("cqg.rtd",,"StudyData",A260, "PCB","BaseType=Index,Index=1", "Close", "M","0","all",,,,"T")/100,"")</f>
        <v>3.7607285592609639E-2</v>
      </c>
      <c r="L260" s="3">
        <f>IFERROR(RTD("cqg.rtd",,"StudyData",A260, "PCB","BaseType=Index,Index=1", "Close", "Q","0","all",,,,"T")/100,"")</f>
        <v>-0.17832312960464874</v>
      </c>
      <c r="M260" s="3">
        <f>IFERROR(RTD("cqg.rtd",,"StudyData",A260, "PCB","BaseType=Index,Index=1", "Close", "A","0","all",,,,"T")/100,"")</f>
        <v>0.38908867643189188</v>
      </c>
      <c r="N260" s="5">
        <f>RTD("cqg.rtd", ,"ContractData",A260, "T_CVol",, "T")</f>
        <v>1803.98253</v>
      </c>
      <c r="O260" s="4">
        <f xml:space="preserve"> IFERROR(N260/RTD("cqg.rtd",,"StudyData", $A260, "MA", "InputChoice=Vol,MAType=Sim,Period=21", "MA","D","-1","all",,,,"T"),"")</f>
        <v>1.6141593594374774E-3</v>
      </c>
      <c r="P260" s="6">
        <f>IFERROR(D260/RTD("cqg.rtd",,"StudyData","ATR("&amp;A260&amp;",MAType:=Sim,Period:=21)","Bar",, "Close", "D",,,,,,"T"),"")</f>
        <v>0</v>
      </c>
      <c r="Q260" s="7">
        <f xml:space="preserve"> RTD("cqg.rtd",,"StudyData", $A260, "MA", "InputChoice=Close,MAType=Sim,Period=21", "MA","D",,"all",,,,"T")</f>
        <v>305.68571428569999</v>
      </c>
      <c r="R260" s="1">
        <f xml:space="preserve"> RTD("cqg.rtd",,"StudyData",$A260, "StdDev", "InputChoice=Close,Period1=21", "STDDEV","D",,"all",,,,"T")</f>
        <v>6.9066603958000004</v>
      </c>
      <c r="S260" s="1">
        <f t="shared" ref="S260:S323" si="4">IFERROR(STANDARDIZE(C260,Q260,R260),"")</f>
        <v>1.6005254465707086</v>
      </c>
    </row>
    <row r="261" spans="1:19" x14ac:dyDescent="0.3">
      <c r="A261" t="s">
        <v>276</v>
      </c>
      <c r="B261" t="str">
        <f>PROPER(RTD("cqg.rtd", ,"ContractData",A261, "LongDescription",, "T"))</f>
        <v>Johnson Controls International Plc</v>
      </c>
      <c r="C261" s="1">
        <f>RTD("cqg.rtd", ,"ContractData",A261, "LastTrade",, "T")</f>
        <v>150.20000000000002</v>
      </c>
      <c r="D261" s="1">
        <f>RTD("cqg.rtd", ,"ContractData",A261, "NetLastTrade",, "T")</f>
        <v>0</v>
      </c>
      <c r="E261" s="3" t="str">
        <f>IFERROR(RTD("cqg.rtd", ,"ContractData",A261, "PerCentNetLastTrade",, "T")/100,"")</f>
        <v/>
      </c>
      <c r="F261" s="3" t="str">
        <v/>
      </c>
      <c r="G261" s="1" t="str">
        <f>RTD("cqg.rtd", ,"ContractData",A261, "Open",, "T")</f>
        <v/>
      </c>
      <c r="H261" s="1" t="str">
        <f>RTD("cqg.rtd", ,"ContractData",A261, "High",, "T")</f>
        <v/>
      </c>
      <c r="I261" s="1" t="str">
        <f>RTD("cqg.rtd", ,"ContractData",A261, "Low",, "T")</f>
        <v/>
      </c>
      <c r="J261" s="3" t="str">
        <f>IFERROR(RTD("cqg.rtd",,"StudyData",A261, "PCB","BaseType=Index,Index=1", "Close", "W","0","all",,,,"T")/100,"")</f>
        <v/>
      </c>
      <c r="K261" s="3">
        <f>IFERROR(RTD("cqg.rtd",,"StudyData",A261, "PCB","BaseType=Index,Index=1", "Close", "M","0","all",,,,"T")/100,"")</f>
        <v>8.6516203703703762E-2</v>
      </c>
      <c r="L261" s="3">
        <f>IFERROR(RTD("cqg.rtd",,"StudyData",A261, "PCB","BaseType=Index,Index=1", "Close", "Q","0","all",,,,"T")/100,"")</f>
        <v>2.799260830880845E-2</v>
      </c>
      <c r="M261" s="3">
        <f>IFERROR(RTD("cqg.rtd",,"StudyData",A261, "PCB","BaseType=Index,Index=1", "Close", "A","0","all",,,,"T")/100,"")</f>
        <v>0.25427974947807946</v>
      </c>
      <c r="N261" s="5">
        <f>RTD("cqg.rtd", ,"ContractData",A261, "T_CVol",, "T")</f>
        <v>167.322</v>
      </c>
      <c r="O261" s="4">
        <f xml:space="preserve"> IFERROR(N261/RTD("cqg.rtd",,"StudyData", $A261, "MA", "InputChoice=Vol,MAType=Sim,Period=21", "MA","D","-1","all",,,,"T"),"")</f>
        <v>5.1163160401201847E-5</v>
      </c>
      <c r="P261" s="6">
        <f>IFERROR(D261/RTD("cqg.rtd",,"StudyData","ATR("&amp;A261&amp;",MAType:=Sim,Period:=21)","Bar",, "Close", "D",,,,,,"T"),"")</f>
        <v>0</v>
      </c>
      <c r="Q261" s="7">
        <f xml:space="preserve"> RTD("cqg.rtd",,"StudyData", $A261, "MA", "InputChoice=Close,MAType=Sim,Period=21", "MA","D",,"all",,,,"T")</f>
        <v>143.2261904762</v>
      </c>
      <c r="R261" s="1">
        <f xml:space="preserve"> RTD("cqg.rtd",,"StudyData",$A261, "StdDev", "InputChoice=Close,Period1=21", "STDDEV","D",,"all",,,,"T")</f>
        <v>3.6772304229000001</v>
      </c>
      <c r="S261" s="1">
        <f t="shared" si="4"/>
        <v>1.8964842345398116</v>
      </c>
    </row>
    <row r="262" spans="1:19" x14ac:dyDescent="0.3">
      <c r="A262" t="s">
        <v>277</v>
      </c>
      <c r="B262" t="str">
        <f>PROPER(RTD("cqg.rtd", ,"ContractData",A262, "LongDescription",, "T"))</f>
        <v>Jack Henry &amp; Assoc</v>
      </c>
      <c r="C262" s="1">
        <f>RTD("cqg.rtd", ,"ContractData",A262, "LastTrade",, "T")</f>
        <v>147.79</v>
      </c>
      <c r="D262" s="1">
        <f>RTD("cqg.rtd", ,"ContractData",A262, "NetLastTrade",, "T")</f>
        <v>0</v>
      </c>
      <c r="E262" s="3" t="str">
        <f>IFERROR(RTD("cqg.rtd", ,"ContractData",A262, "PerCentNetLastTrade",, "T")/100,"")</f>
        <v/>
      </c>
      <c r="F262" s="3" t="str">
        <v/>
      </c>
      <c r="G262" s="1" t="str">
        <f>RTD("cqg.rtd", ,"ContractData",A262, "Open",, "T")</f>
        <v/>
      </c>
      <c r="H262" s="1" t="str">
        <f>RTD("cqg.rtd", ,"ContractData",A262, "High",, "T")</f>
        <v/>
      </c>
      <c r="I262" s="1" t="str">
        <f>RTD("cqg.rtd", ,"ContractData",A262, "Low",, "T")</f>
        <v/>
      </c>
      <c r="J262" s="3" t="str">
        <f>IFERROR(RTD("cqg.rtd",,"StudyData",A262, "PCB","BaseType=Index,Index=1", "Close", "W","0","all",,,,"T")/100,"")</f>
        <v/>
      </c>
      <c r="K262" s="3">
        <f>IFERROR(RTD("cqg.rtd",,"StudyData",A262, "PCB","BaseType=Index,Index=1", "Close", "M","0","all",,,,"T")/100,"")</f>
        <v>-0.1198260973140373</v>
      </c>
      <c r="L262" s="3">
        <f>IFERROR(RTD("cqg.rtd",,"StudyData",A262, "PCB","BaseType=Index,Index=1", "Close", "Q","0","all",,,,"T")/100,"")</f>
        <v>7.2963554523014243E-2</v>
      </c>
      <c r="M262" s="3">
        <f>IFERROR(RTD("cqg.rtd",,"StudyData",A262, "PCB","BaseType=Index,Index=1", "Close", "A","0","all",,,,"T")/100,"")</f>
        <v>-0.19010302498903989</v>
      </c>
      <c r="N262" s="5">
        <f>RTD("cqg.rtd", ,"ContractData",A262, "T_CVol",, "T")</f>
        <v>719.70500000000004</v>
      </c>
      <c r="O262" s="4">
        <f xml:space="preserve"> IFERROR(N262/RTD("cqg.rtd",,"StudyData", $A262, "MA", "InputChoice=Vol,MAType=Sim,Period=21", "MA","D","-1","all",,,,"T"),"")</f>
        <v>6.9862030341076087E-4</v>
      </c>
      <c r="P262" s="6">
        <f>IFERROR(D262/RTD("cqg.rtd",,"StudyData","ATR("&amp;A262&amp;",MAType:=Sim,Period:=21)","Bar",, "Close", "D",,,,,,"T"),"")</f>
        <v>0</v>
      </c>
      <c r="Q262" s="7">
        <f xml:space="preserve"> RTD("cqg.rtd",,"StudyData", $A262, "MA", "InputChoice=Close,MAType=Sim,Period=21", "MA","D",,"all",,,,"T")</f>
        <v>158.50523809520001</v>
      </c>
      <c r="R262" s="1">
        <f xml:space="preserve"> RTD("cqg.rtd",,"StudyData",$A262, "StdDev", "InputChoice=Close,Period1=21", "STDDEV","D",,"all",,,,"T")</f>
        <v>7.5752904196999999</v>
      </c>
      <c r="S262" s="1">
        <f t="shared" si="4"/>
        <v>-1.4144986530594785</v>
      </c>
    </row>
    <row r="263" spans="1:19" x14ac:dyDescent="0.3">
      <c r="A263" t="s">
        <v>278</v>
      </c>
      <c r="B263" t="str">
        <f>PROPER(RTD("cqg.rtd", ,"ContractData",A263, "LongDescription",, "T"))</f>
        <v>Johnson &amp; Johnson</v>
      </c>
      <c r="C263" s="1">
        <f>RTD("cqg.rtd", ,"ContractData",A263, "LastTrade",, "T")</f>
        <v>271.22000000000003</v>
      </c>
      <c r="D263" s="1">
        <f>RTD("cqg.rtd", ,"ContractData",A263, "NetLastTrade",, "T")</f>
        <v>0</v>
      </c>
      <c r="E263" s="3" t="str">
        <f>IFERROR(RTD("cqg.rtd", ,"ContractData",A263, "PerCentNetLastTrade",, "T")/100,"")</f>
        <v/>
      </c>
      <c r="F263" s="3" t="str">
        <v/>
      </c>
      <c r="G263" s="1" t="str">
        <f>RTD("cqg.rtd", ,"ContractData",A263, "Open",, "T")</f>
        <v/>
      </c>
      <c r="H263" s="1" t="str">
        <f>RTD("cqg.rtd", ,"ContractData",A263, "High",, "T")</f>
        <v/>
      </c>
      <c r="I263" s="1" t="str">
        <f>RTD("cqg.rtd", ,"ContractData",A263, "Low",, "T")</f>
        <v/>
      </c>
      <c r="J263" s="3" t="str">
        <f>IFERROR(RTD("cqg.rtd",,"StudyData",A263, "PCB","BaseType=Index,Index=1", "Close", "W","0","all",,,,"T")/100,"")</f>
        <v/>
      </c>
      <c r="K263" s="3">
        <f>IFERROR(RTD("cqg.rtd",,"StudyData",A263, "PCB","BaseType=Index,Index=1", "Close", "M","0","all",,,,"T")/100,"")</f>
        <v>2.0199360541658846E-2</v>
      </c>
      <c r="L263" s="3">
        <f>IFERROR(RTD("cqg.rtd",,"StudyData",A263, "PCB","BaseType=Index,Index=1", "Close", "Q","0","all",,,,"T")/100,"")</f>
        <v>6.7921408040319833E-2</v>
      </c>
      <c r="M263" s="3">
        <f>IFERROR(RTD("cqg.rtd",,"StudyData",A263, "PCB","BaseType=Index,Index=1", "Close", "A","0","all",,,,"T")/100,"")</f>
        <v>0.31055810582266252</v>
      </c>
      <c r="N263" s="5">
        <f>RTD("cqg.rtd", ,"ContractData",A263, "T_CVol",, "T")</f>
        <v>6353.8959279999999</v>
      </c>
      <c r="O263" s="4">
        <f xml:space="preserve"> IFERROR(N263/RTD("cqg.rtd",,"StudyData", $A263, "MA", "InputChoice=Vol,MAType=Sim,Period=21", "MA","D","-1","all",,,,"T"),"")</f>
        <v>9.944873109632281E-4</v>
      </c>
      <c r="P263" s="6">
        <f>IFERROR(D263/RTD("cqg.rtd",,"StudyData","ATR("&amp;A263&amp;",MAType:=Sim,Period:=21)","Bar",, "Close", "D",,,,,,"T"),"")</f>
        <v>0</v>
      </c>
      <c r="Q263" s="7">
        <f xml:space="preserve"> RTD("cqg.rtd",,"StudyData", $A263, "MA", "InputChoice=Close,MAType=Sim,Period=21", "MA","D",,"all",,,,"T")</f>
        <v>269.71619047619998</v>
      </c>
      <c r="R263" s="1">
        <f xml:space="preserve"> RTD("cqg.rtd",,"StudyData",$A263, "StdDev", "InputChoice=Close,Period1=21", "STDDEV","D",,"all",,,,"T")</f>
        <v>3.2543355348</v>
      </c>
      <c r="S263" s="1">
        <f t="shared" si="4"/>
        <v>0.46209418411812986</v>
      </c>
    </row>
    <row r="264" spans="1:19" x14ac:dyDescent="0.3">
      <c r="A264" t="s">
        <v>279</v>
      </c>
      <c r="B264" t="str">
        <f>PROPER(RTD("cqg.rtd", ,"ContractData",A264, "LongDescription",, "T"))</f>
        <v>Jpmorgan Chase &amp; Co.</v>
      </c>
      <c r="C264" s="1">
        <f>RTD("cqg.rtd", ,"ContractData",A264, "LastTrade",, "T")</f>
        <v>343.06</v>
      </c>
      <c r="D264" s="1">
        <f>RTD("cqg.rtd", ,"ContractData",A264, "NetLastTrade",, "T")</f>
        <v>0</v>
      </c>
      <c r="E264" s="3" t="str">
        <f>IFERROR(RTD("cqg.rtd", ,"ContractData",A264, "PerCentNetLastTrade",, "T")/100,"")</f>
        <v/>
      </c>
      <c r="F264" s="3" t="str">
        <v/>
      </c>
      <c r="G264" s="1" t="str">
        <f>RTD("cqg.rtd", ,"ContractData",A264, "Open",, "T")</f>
        <v/>
      </c>
      <c r="H264" s="1" t="str">
        <f>RTD("cqg.rtd", ,"ContractData",A264, "High",, "T")</f>
        <v/>
      </c>
      <c r="I264" s="1" t="str">
        <f>RTD("cqg.rtd", ,"ContractData",A264, "Low",, "T")</f>
        <v/>
      </c>
      <c r="J264" s="3" t="str">
        <f>IFERROR(RTD("cqg.rtd",,"StudyData",A264, "PCB","BaseType=Index,Index=1", "Close", "W","0","all",,,,"T")/100,"")</f>
        <v/>
      </c>
      <c r="K264" s="3">
        <f>IFERROR(RTD("cqg.rtd",,"StudyData",A264, "PCB","BaseType=Index,Index=1", "Close", "M","0","all",,,,"T")/100,"")</f>
        <v>-3.6402449300601034E-2</v>
      </c>
      <c r="L264" s="3">
        <f>IFERROR(RTD("cqg.rtd",,"StudyData",A264, "PCB","BaseType=Index,Index=1", "Close", "Q","0","all",,,,"T")/100,"")</f>
        <v>4.8055479180032439E-2</v>
      </c>
      <c r="M264" s="3">
        <f>IFERROR(RTD("cqg.rtd",,"StudyData",A264, "PCB","BaseType=Index,Index=1", "Close", "A","0","all",,,,"T")/100,"")</f>
        <v>6.467630811246966E-2</v>
      </c>
      <c r="N264" s="5">
        <f>RTD("cqg.rtd", ,"ContractData",A264, "T_CVol",, "T")</f>
        <v>13125.973565</v>
      </c>
      <c r="O264" s="4">
        <f xml:space="preserve"> IFERROR(N264/RTD("cqg.rtd",,"StudyData", $A264, "MA", "InputChoice=Vol,MAType=Sim,Period=21", "MA","D","-1","all",,,,"T"),"")</f>
        <v>1.7288520396283066E-3</v>
      </c>
      <c r="P264" s="6">
        <f>IFERROR(D264/RTD("cqg.rtd",,"StudyData","ATR("&amp;A264&amp;",MAType:=Sim,Period:=21)","Bar",, "Close", "D",,,,,,"T"),"")</f>
        <v>0</v>
      </c>
      <c r="Q264" s="7">
        <f xml:space="preserve"> RTD("cqg.rtd",,"StudyData", $A264, "MA", "InputChoice=Close,MAType=Sim,Period=21", "MA","D",,"all",,,,"T")</f>
        <v>350.870952381</v>
      </c>
      <c r="R264" s="1">
        <f xml:space="preserve"> RTD("cqg.rtd",,"StudyData",$A264, "StdDev", "InputChoice=Close,Period1=21", "STDDEV","D",,"all",,,,"T")</f>
        <v>6.6992593086000003</v>
      </c>
      <c r="S264" s="1">
        <f t="shared" si="4"/>
        <v>-1.1659426842864382</v>
      </c>
    </row>
    <row r="265" spans="1:19" x14ac:dyDescent="0.3">
      <c r="A265" t="s">
        <v>280</v>
      </c>
      <c r="B265" t="str">
        <f>PROPER(RTD("cqg.rtd", ,"ContractData",A265, "LongDescription",, "T"))</f>
        <v>Keurig Dr Pepper Inc</v>
      </c>
      <c r="C265" s="1">
        <f>RTD("cqg.rtd", ,"ContractData",A265, "LastTrade",, "T")</f>
        <v>31.95</v>
      </c>
      <c r="D265" s="1">
        <f>RTD("cqg.rtd", ,"ContractData",A265, "NetLastTrade",, "T")</f>
        <v>0</v>
      </c>
      <c r="E265" s="3" t="str">
        <f>IFERROR(RTD("cqg.rtd", ,"ContractData",A265, "PerCentNetLastTrade",, "T")/100,"")</f>
        <v/>
      </c>
      <c r="F265" s="3" t="str">
        <v/>
      </c>
      <c r="G265" s="1" t="str">
        <f>RTD("cqg.rtd", ,"ContractData",A265, "Open",, "T")</f>
        <v/>
      </c>
      <c r="H265" s="1" t="str">
        <f>RTD("cqg.rtd", ,"ContractData",A265, "High",, "T")</f>
        <v/>
      </c>
      <c r="I265" s="1" t="str">
        <f>RTD("cqg.rtd", ,"ContractData",A265, "Low",, "T")</f>
        <v/>
      </c>
      <c r="J265" s="3" t="str">
        <f>IFERROR(RTD("cqg.rtd",,"StudyData",A265, "PCB","BaseType=Index,Index=1", "Close", "W","0","all",,,,"T")/100,"")</f>
        <v/>
      </c>
      <c r="K265" s="3">
        <f>IFERROR(RTD("cqg.rtd",,"StudyData",A265, "PCB","BaseType=Index,Index=1", "Close", "M","0","all",,,,"T")/100,"")</f>
        <v>2.8248587570621425E-3</v>
      </c>
      <c r="L265" s="3">
        <f>IFERROR(RTD("cqg.rtd",,"StudyData",A265, "PCB","BaseType=Index,Index=1", "Close", "Q","0","all",,,,"T")/100,"")</f>
        <v>-2.3831347387717829E-2</v>
      </c>
      <c r="M265" s="3">
        <f>IFERROR(RTD("cqg.rtd",,"StudyData",A265, "PCB","BaseType=Index,Index=1", "Close", "A","0","all",,,,"T")/100,"")</f>
        <v>0.14066404855408773</v>
      </c>
      <c r="N265" s="5">
        <f>RTD("cqg.rtd", ,"ContractData",A265, "T_CVol",, "T")</f>
        <v>5400.2623569999996</v>
      </c>
      <c r="O265" s="4">
        <f xml:space="preserve"> IFERROR(N265/RTD("cqg.rtd",,"StudyData", $A265, "MA", "InputChoice=Vol,MAType=Sim,Period=21", "MA","D","-1","all",,,,"T"),"")</f>
        <v>5.4092453273619937E-4</v>
      </c>
      <c r="P265" s="6">
        <f>IFERROR(D265/RTD("cqg.rtd",,"StudyData","ATR("&amp;A265&amp;",MAType:=Sim,Period:=21)","Bar",, "Close", "D",,,,,,"T"),"")</f>
        <v>0</v>
      </c>
      <c r="Q265" s="7">
        <f xml:space="preserve"> RTD("cqg.rtd",,"StudyData", $A265, "MA", "InputChoice=Close,MAType=Sim,Period=21", "MA","D",,"all",,,,"T")</f>
        <v>31.780952380999999</v>
      </c>
      <c r="R265" s="1">
        <f xml:space="preserve"> RTD("cqg.rtd",,"StudyData",$A265, "StdDev", "InputChoice=Close,Period1=21", "STDDEV","D",,"all",,,,"T")</f>
        <v>0.57088823659999999</v>
      </c>
      <c r="S265" s="1">
        <f t="shared" si="4"/>
        <v>0.29611333385810484</v>
      </c>
    </row>
    <row r="266" spans="1:19" x14ac:dyDescent="0.3">
      <c r="A266" t="s">
        <v>281</v>
      </c>
      <c r="B266" t="str">
        <f>PROPER(RTD("cqg.rtd", ,"ContractData",A266, "LongDescription",, "T"))</f>
        <v>Keycorp</v>
      </c>
      <c r="C266" s="1">
        <f>RTD("cqg.rtd", ,"ContractData",A266, "LastTrade",, "T")</f>
        <v>20.61</v>
      </c>
      <c r="D266" s="1">
        <f>RTD("cqg.rtd", ,"ContractData",A266, "NetLastTrade",, "T")</f>
        <v>0</v>
      </c>
      <c r="E266" s="3" t="str">
        <f>IFERROR(RTD("cqg.rtd", ,"ContractData",A266, "PerCentNetLastTrade",, "T")/100,"")</f>
        <v/>
      </c>
      <c r="F266" s="3" t="str">
        <v/>
      </c>
      <c r="G266" s="1" t="str">
        <f>RTD("cqg.rtd", ,"ContractData",A266, "Open",, "T")</f>
        <v/>
      </c>
      <c r="H266" s="1" t="str">
        <f>RTD("cqg.rtd", ,"ContractData",A266, "High",, "T")</f>
        <v/>
      </c>
      <c r="I266" s="1" t="str">
        <f>RTD("cqg.rtd", ,"ContractData",A266, "Low",, "T")</f>
        <v/>
      </c>
      <c r="J266" s="3" t="str">
        <f>IFERROR(RTD("cqg.rtd",,"StudyData",A266, "PCB","BaseType=Index,Index=1", "Close", "W","0","all",,,,"T")/100,"")</f>
        <v/>
      </c>
      <c r="K266" s="3">
        <f>IFERROR(RTD("cqg.rtd",,"StudyData",A266, "PCB","BaseType=Index,Index=1", "Close", "M","0","all",,,,"T")/100,"")</f>
        <v>-4.6274872744099957E-2</v>
      </c>
      <c r="L266" s="3">
        <f>IFERROR(RTD("cqg.rtd",,"StudyData",A266, "PCB","BaseType=Index,Index=1", "Close", "Q","0","all",,,,"T")/100,"")</f>
        <v>-0.10585683297180049</v>
      </c>
      <c r="M266" s="3">
        <f>IFERROR(RTD("cqg.rtd",,"StudyData",A266, "PCB","BaseType=Index,Index=1", "Close", "A","0","all",,,,"T")/100,"")</f>
        <v>-1.4534883720930783E-3</v>
      </c>
      <c r="N266" s="5">
        <f>RTD("cqg.rtd", ,"ContractData",A266, "T_CVol",, "T")</f>
        <v>54</v>
      </c>
      <c r="O266" s="4">
        <f xml:space="preserve"> IFERROR(N266/RTD("cqg.rtd",,"StudyData", $A266, "MA", "InputChoice=Vol,MAType=Sim,Period=21", "MA","D","-1","all",,,,"T"),"")</f>
        <v>3.8000289824764153E-6</v>
      </c>
      <c r="P266" s="6">
        <f>IFERROR(D266/RTD("cqg.rtd",,"StudyData","ATR("&amp;A266&amp;",MAType:=Sim,Period:=21)","Bar",, "Close", "D",,,,,,"T"),"")</f>
        <v>0</v>
      </c>
      <c r="Q266" s="7">
        <f xml:space="preserve"> RTD("cqg.rtd",,"StudyData", $A266, "MA", "InputChoice=Close,MAType=Sim,Period=21", "MA","D",,"all",,,,"T")</f>
        <v>21.29</v>
      </c>
      <c r="R266" s="1">
        <f xml:space="preserve"> RTD("cqg.rtd",,"StudyData",$A266, "StdDev", "InputChoice=Close,Period1=21", "STDDEV","D",,"all",,,,"T")</f>
        <v>0.63109881499999998</v>
      </c>
      <c r="S266" s="1">
        <f t="shared" si="4"/>
        <v>-1.0774857816838077</v>
      </c>
    </row>
    <row r="267" spans="1:19" x14ac:dyDescent="0.3">
      <c r="A267" t="s">
        <v>282</v>
      </c>
      <c r="B267" t="str">
        <f>PROPER(RTD("cqg.rtd", ,"ContractData",A267, "LongDescription",, "T"))</f>
        <v>Keysight Technologies Inc.</v>
      </c>
      <c r="C267" s="1">
        <f>RTD("cqg.rtd", ,"ContractData",A267, "LastTrade",, "T")</f>
        <v>362.15000000000003</v>
      </c>
      <c r="D267" s="1">
        <f>RTD("cqg.rtd", ,"ContractData",A267, "NetLastTrade",, "T")</f>
        <v>0</v>
      </c>
      <c r="E267" s="3" t="str">
        <f>IFERROR(RTD("cqg.rtd", ,"ContractData",A267, "PerCentNetLastTrade",, "T")/100,"")</f>
        <v/>
      </c>
      <c r="F267" s="3" t="str">
        <v/>
      </c>
      <c r="G267" s="1" t="str">
        <f>RTD("cqg.rtd", ,"ContractData",A267, "Open",, "T")</f>
        <v/>
      </c>
      <c r="H267" s="1" t="str">
        <f>RTD("cqg.rtd", ,"ContractData",A267, "High",, "T")</f>
        <v/>
      </c>
      <c r="I267" s="1" t="str">
        <f>RTD("cqg.rtd", ,"ContractData",A267, "Low",, "T")</f>
        <v/>
      </c>
      <c r="J267" s="3" t="str">
        <f>IFERROR(RTD("cqg.rtd",,"StudyData",A267, "PCB","BaseType=Index,Index=1", "Close", "W","0","all",,,,"T")/100,"")</f>
        <v/>
      </c>
      <c r="K267" s="3">
        <f>IFERROR(RTD("cqg.rtd",,"StudyData",A267, "PCB","BaseType=Index,Index=1", "Close", "M","0","all",,,,"T")/100,"")</f>
        <v>0.12224976758599332</v>
      </c>
      <c r="L267" s="3">
        <f>IFERROR(RTD("cqg.rtd",,"StudyData",A267, "PCB","BaseType=Index,Index=1", "Close", "Q","0","all",,,,"T")/100,"")</f>
        <v>3.4507384237438349E-2</v>
      </c>
      <c r="M267" s="3">
        <f>IFERROR(RTD("cqg.rtd",,"StudyData",A267, "PCB","BaseType=Index,Index=1", "Close", "A","0","all",,,,"T")/100,"")</f>
        <v>0.78232196466361548</v>
      </c>
      <c r="N267" s="5">
        <f>RTD("cqg.rtd", ,"ContractData",A267, "T_CVol",, "T")</f>
        <v>544.65200000000004</v>
      </c>
      <c r="O267" s="4">
        <f xml:space="preserve"> IFERROR(N267/RTD("cqg.rtd",,"StudyData", $A267, "MA", "InputChoice=Vol,MAType=Sim,Period=21", "MA","D","-1","all",,,,"T"),"")</f>
        <v>4.9378867772499201E-4</v>
      </c>
      <c r="P267" s="6">
        <f>IFERROR(D267/RTD("cqg.rtd",,"StudyData","ATR("&amp;A267&amp;",MAType:=Sim,Period:=21)","Bar",, "Close", "D",,,,,,"T"),"")</f>
        <v>0</v>
      </c>
      <c r="Q267" s="7">
        <f xml:space="preserve"> RTD("cqg.rtd",,"StudyData", $A267, "MA", "InputChoice=Close,MAType=Sim,Period=21", "MA","D",,"all",,,,"T")</f>
        <v>333.49619047620001</v>
      </c>
      <c r="R267" s="1">
        <f xml:space="preserve"> RTD("cqg.rtd",,"StudyData",$A267, "StdDev", "InputChoice=Close,Period1=21", "STDDEV","D",,"all",,,,"T")</f>
        <v>14.898678265499999</v>
      </c>
      <c r="S267" s="1">
        <f t="shared" si="4"/>
        <v>1.9232450700108061</v>
      </c>
    </row>
    <row r="268" spans="1:19" x14ac:dyDescent="0.3">
      <c r="A268" t="s">
        <v>283</v>
      </c>
      <c r="B268" t="str">
        <f>PROPER(RTD("cqg.rtd", ,"ContractData",A268, "LongDescription",, "T"))</f>
        <v>Kraft Heinz Co Cmn</v>
      </c>
      <c r="C268" s="1">
        <f>RTD("cqg.rtd", ,"ContractData",A268, "LastTrade",, "T")</f>
        <v>23.63</v>
      </c>
      <c r="D268" s="1">
        <f>RTD("cqg.rtd", ,"ContractData",A268, "NetLastTrade",, "T")</f>
        <v>0</v>
      </c>
      <c r="E268" s="3" t="str">
        <f>IFERROR(RTD("cqg.rtd", ,"ContractData",A268, "PerCentNetLastTrade",, "T")/100,"")</f>
        <v/>
      </c>
      <c r="F268" s="3" t="str">
        <v/>
      </c>
      <c r="G268" s="1" t="str">
        <f>RTD("cqg.rtd", ,"ContractData",A268, "Open",, "T")</f>
        <v/>
      </c>
      <c r="H268" s="1" t="str">
        <f>RTD("cqg.rtd", ,"ContractData",A268, "High",, "T")</f>
        <v/>
      </c>
      <c r="I268" s="1" t="str">
        <f>RTD("cqg.rtd", ,"ContractData",A268, "Low",, "T")</f>
        <v/>
      </c>
      <c r="J268" s="3" t="str">
        <f>IFERROR(RTD("cqg.rtd",,"StudyData",A268, "PCB","BaseType=Index,Index=1", "Close", "W","0","all",,,,"T")/100,"")</f>
        <v/>
      </c>
      <c r="K268" s="3">
        <f>IFERROR(RTD("cqg.rtd",,"StudyData",A268, "PCB","BaseType=Index,Index=1", "Close", "M","0","all",,,,"T")/100,"")</f>
        <v>-7.9470198675496789E-2</v>
      </c>
      <c r="L268" s="3">
        <f>IFERROR(RTD("cqg.rtd",,"StudyData",A268, "PCB","BaseType=Index,Index=1", "Close", "Q","0","all",,,,"T")/100,"")</f>
        <v>4.2337002540211727E-4</v>
      </c>
      <c r="M268" s="3">
        <f>IFERROR(RTD("cqg.rtd",,"StudyData",A268, "PCB","BaseType=Index,Index=1", "Close", "A","0","all",,,,"T")/100,"")</f>
        <v>-2.5567010309278389E-2</v>
      </c>
      <c r="N268" s="5">
        <f>RTD("cqg.rtd", ,"ContractData",A268, "T_CVol",, "T")</f>
        <v>6761.9203360000001</v>
      </c>
      <c r="O268" s="4">
        <f xml:space="preserve"> IFERROR(N268/RTD("cqg.rtd",,"StudyData", $A268, "MA", "InputChoice=Vol,MAType=Sim,Period=21", "MA","D","-1","all",,,,"T"),"")</f>
        <v>3.7001933798061991E-4</v>
      </c>
      <c r="P268" s="6">
        <f>IFERROR(D268/RTD("cqg.rtd",,"StudyData","ATR("&amp;A268&amp;",MAType:=Sim,Period:=21)","Bar",, "Close", "D",,,,,,"T"),"")</f>
        <v>0</v>
      </c>
      <c r="Q268" s="7">
        <f xml:space="preserve"> RTD("cqg.rtd",,"StudyData", $A268, "MA", "InputChoice=Close,MAType=Sim,Period=21", "MA","D",,"all",,,,"T")</f>
        <v>24.687619047599998</v>
      </c>
      <c r="R268" s="1">
        <f xml:space="preserve"> RTD("cqg.rtd",,"StudyData",$A268, "StdDev", "InputChoice=Close,Period1=21", "STDDEV","D",,"all",,,,"T")</f>
        <v>0.72762434549999999</v>
      </c>
      <c r="S268" s="1">
        <f t="shared" si="4"/>
        <v>-1.4535234481100789</v>
      </c>
    </row>
    <row r="269" spans="1:19" x14ac:dyDescent="0.3">
      <c r="A269" t="s">
        <v>284</v>
      </c>
      <c r="B269" t="str">
        <f>PROPER(RTD("cqg.rtd", ,"ContractData",A269, "LongDescription",, "T"))</f>
        <v>Kimco Realty Corp</v>
      </c>
      <c r="C269" s="1">
        <f>RTD("cqg.rtd", ,"ContractData",A269, "LastTrade",, "T")</f>
        <v>22.44</v>
      </c>
      <c r="D269" s="1">
        <f>RTD("cqg.rtd", ,"ContractData",A269, "NetLastTrade",, "T")</f>
        <v>0</v>
      </c>
      <c r="E269" s="3" t="str">
        <f>IFERROR(RTD("cqg.rtd", ,"ContractData",A269, "PerCentNetLastTrade",, "T")/100,"")</f>
        <v/>
      </c>
      <c r="F269" s="3" t="str">
        <v/>
      </c>
      <c r="G269" s="1" t="str">
        <f>RTD("cqg.rtd", ,"ContractData",A269, "Open",, "T")</f>
        <v/>
      </c>
      <c r="H269" s="1" t="str">
        <f>RTD("cqg.rtd", ,"ContractData",A269, "High",, "T")</f>
        <v/>
      </c>
      <c r="I269" s="1" t="str">
        <f>RTD("cqg.rtd", ,"ContractData",A269, "Low",, "T")</f>
        <v/>
      </c>
      <c r="J269" s="3" t="str">
        <f>IFERROR(RTD("cqg.rtd",,"StudyData",A269, "PCB","BaseType=Index,Index=1", "Close", "W","0","all",,,,"T")/100,"")</f>
        <v/>
      </c>
      <c r="K269" s="3">
        <f>IFERROR(RTD("cqg.rtd",,"StudyData",A269, "PCB","BaseType=Index,Index=1", "Close", "M","0","all",,,,"T")/100,"")</f>
        <v>-5.3563897089835492E-2</v>
      </c>
      <c r="L269" s="3">
        <f>IFERROR(RTD("cqg.rtd",,"StudyData",A269, "PCB","BaseType=Index,Index=1", "Close", "Q","0","all",,,,"T")/100,"")</f>
        <v>-0.11479289940828402</v>
      </c>
      <c r="M269" s="3">
        <f>IFERROR(RTD("cqg.rtd",,"StudyData",A269, "PCB","BaseType=Index,Index=1", "Close", "A","0","all",,,,"T")/100,"")</f>
        <v>0.10705476073014315</v>
      </c>
      <c r="N269" s="5">
        <f>RTD("cqg.rtd", ,"ContractData",A269, "T_CVol",, "T")</f>
        <v>458</v>
      </c>
      <c r="O269" s="4">
        <f xml:space="preserve"> IFERROR(N269/RTD("cqg.rtd",,"StudyData", $A269, "MA", "InputChoice=Vol,MAType=Sim,Period=21", "MA","D","-1","all",,,,"T"),"")</f>
        <v>7.7514136789049939E-5</v>
      </c>
      <c r="P269" s="6">
        <f>IFERROR(D269/RTD("cqg.rtd",,"StudyData","ATR("&amp;A269&amp;",MAType:=Sim,Period:=21)","Bar",, "Close", "D",,,,,,"T"),"")</f>
        <v>0</v>
      </c>
      <c r="Q269" s="7">
        <f xml:space="preserve"> RTD("cqg.rtd",,"StudyData", $A269, "MA", "InputChoice=Close,MAType=Sim,Period=21", "MA","D",,"all",,,,"T")</f>
        <v>23.1119047619</v>
      </c>
      <c r="R269" s="1">
        <f xml:space="preserve"> RTD("cqg.rtd",,"StudyData",$A269, "StdDev", "InputChoice=Close,Period1=21", "STDDEV","D",,"all",,,,"T")</f>
        <v>0.63055998579999994</v>
      </c>
      <c r="S269" s="1">
        <f t="shared" si="4"/>
        <v>-1.0655683472327284</v>
      </c>
    </row>
    <row r="270" spans="1:19" x14ac:dyDescent="0.3">
      <c r="A270" t="s">
        <v>285</v>
      </c>
      <c r="B270" t="str">
        <f>PROPER(RTD("cqg.rtd", ,"ContractData",A270, "LongDescription",, "T"))</f>
        <v>Kkr &amp; Co. Inc.</v>
      </c>
      <c r="C270" s="1">
        <f>RTD("cqg.rtd", ,"ContractData",A270, "LastTrade",, "T")</f>
        <v>96.67</v>
      </c>
      <c r="D270" s="1">
        <f>RTD("cqg.rtd", ,"ContractData",A270, "NetLastTrade",, "T")</f>
        <v>0</v>
      </c>
      <c r="E270" s="3" t="str">
        <f>IFERROR(RTD("cqg.rtd", ,"ContractData",A270, "PerCentNetLastTrade",, "T")/100,"")</f>
        <v/>
      </c>
      <c r="F270" s="3" t="str">
        <v/>
      </c>
      <c r="G270" s="1" t="str">
        <f>RTD("cqg.rtd", ,"ContractData",A270, "Open",, "T")</f>
        <v/>
      </c>
      <c r="H270" s="1" t="str">
        <f>RTD("cqg.rtd", ,"ContractData",A270, "High",, "T")</f>
        <v/>
      </c>
      <c r="I270" s="1" t="str">
        <f>RTD("cqg.rtd", ,"ContractData",A270, "Low",, "T")</f>
        <v/>
      </c>
      <c r="J270" s="3" t="str">
        <f>IFERROR(RTD("cqg.rtd",,"StudyData",A270, "PCB","BaseType=Index,Index=1", "Close", "W","0","all",,,,"T")/100,"")</f>
        <v/>
      </c>
      <c r="K270" s="3">
        <f>IFERROR(RTD("cqg.rtd",,"StudyData",A270, "PCB","BaseType=Index,Index=1", "Close", "M","0","all",,,,"T")/100,"")</f>
        <v>-0.1189391177542836</v>
      </c>
      <c r="L270" s="3">
        <f>IFERROR(RTD("cqg.rtd",,"StudyData",A270, "PCB","BaseType=Index,Index=1", "Close", "Q","0","all",,,,"T")/100,"")</f>
        <v>5.3279581608193516E-2</v>
      </c>
      <c r="M270" s="3">
        <f>IFERROR(RTD("cqg.rtd",,"StudyData",A270, "PCB","BaseType=Index,Index=1", "Close", "A","0","all",,,,"T")/100,"")</f>
        <v>-0.24168497019140259</v>
      </c>
      <c r="N270" s="5">
        <f>RTD("cqg.rtd", ,"ContractData",A270, "T_CVol",, "T")</f>
        <v>151.18303700000001</v>
      </c>
      <c r="O270" s="4">
        <f xml:space="preserve"> IFERROR(N270/RTD("cqg.rtd",,"StudyData", $A270, "MA", "InputChoice=Vol,MAType=Sim,Period=21", "MA","D","-1","all",,,,"T"),"")</f>
        <v>4.137345800933817E-5</v>
      </c>
      <c r="P270" s="6">
        <f>IFERROR(D270/RTD("cqg.rtd",,"StudyData","ATR("&amp;A270&amp;",MAType:=Sim,Period:=21)","Bar",, "Close", "D",,,,,,"T"),"")</f>
        <v>0</v>
      </c>
      <c r="Q270" s="7">
        <f xml:space="preserve"> RTD("cqg.rtd",,"StudyData", $A270, "MA", "InputChoice=Close,MAType=Sim,Period=21", "MA","D",,"all",,,,"T")</f>
        <v>102.00333333330001</v>
      </c>
      <c r="R270" s="1">
        <f xml:space="preserve"> RTD("cqg.rtd",,"StudyData",$A270, "StdDev", "InputChoice=Close,Period1=21", "STDDEV","D",,"all",,,,"T")</f>
        <v>4.6105111103</v>
      </c>
      <c r="S270" s="1">
        <f t="shared" si="4"/>
        <v>-1.1567770266045343</v>
      </c>
    </row>
    <row r="271" spans="1:19" x14ac:dyDescent="0.3">
      <c r="A271" t="s">
        <v>286</v>
      </c>
      <c r="B271" t="str">
        <f>PROPER(RTD("cqg.rtd", ,"ContractData",A271, "LongDescription",, "T"))</f>
        <v>Kla Cp Cmn Stk</v>
      </c>
      <c r="C271" s="1">
        <f>RTD("cqg.rtd", ,"ContractData",A271, "LastTrade",, "T")</f>
        <v>187.92000000000002</v>
      </c>
      <c r="D271" s="1">
        <f>RTD("cqg.rtd", ,"ContractData",A271, "NetLastTrade",, "T")</f>
        <v>0</v>
      </c>
      <c r="E271" s="3" t="str">
        <f>IFERROR(RTD("cqg.rtd", ,"ContractData",A271, "PerCentNetLastTrade",, "T")/100,"")</f>
        <v/>
      </c>
      <c r="F271" s="3" t="str">
        <v/>
      </c>
      <c r="G271" s="1" t="str">
        <f>RTD("cqg.rtd", ,"ContractData",A271, "Open",, "T")</f>
        <v/>
      </c>
      <c r="H271" s="1" t="str">
        <f>RTD("cqg.rtd", ,"ContractData",A271, "High",, "T")</f>
        <v/>
      </c>
      <c r="I271" s="1" t="str">
        <f>RTD("cqg.rtd", ,"ContractData",A271, "Low",, "T")</f>
        <v/>
      </c>
      <c r="J271" s="3" t="str">
        <f>IFERROR(RTD("cqg.rtd",,"StudyData",A271, "PCB","BaseType=Index,Index=1", "Close", "W","0","all",,,,"T")/100,"")</f>
        <v/>
      </c>
      <c r="K271" s="3">
        <f>IFERROR(RTD("cqg.rtd",,"StudyData",A271, "PCB","BaseType=Index,Index=1", "Close", "M","0","all",,,,"T")/100,"")</f>
        <v>7.1074380165289247E-2</v>
      </c>
      <c r="L271" s="3">
        <f>IFERROR(RTD("cqg.rtd",,"StudyData",A271, "PCB","BaseType=Index,Index=1", "Close", "Q","0","all",,,,"T")/100,"")</f>
        <v>-0.37715024361141486</v>
      </c>
      <c r="M271" s="3">
        <f>IFERROR(RTD("cqg.rtd",,"StudyData",A271, "PCB","BaseType=Index,Index=1", "Close", "A","0","all",,,,"T")/100,"")</f>
        <v>0.54666666666666675</v>
      </c>
      <c r="N271" s="5">
        <f>RTD("cqg.rtd", ,"ContractData",A271, "T_CVol",, "T")</f>
        <v>29130.523417</v>
      </c>
      <c r="O271" s="4">
        <f xml:space="preserve"> IFERROR(N271/RTD("cqg.rtd",,"StudyData", $A271, "MA", "InputChoice=Vol,MAType=Sim,Period=21", "MA","D","-1","all",,,,"T"),"")</f>
        <v>3.0627976806186989E-3</v>
      </c>
      <c r="P271" s="6">
        <f>IFERROR(D271/RTD("cqg.rtd",,"StudyData","ATR("&amp;A271&amp;",MAType:=Sim,Period:=21)","Bar",, "Close", "D",,,,,,"T"),"")</f>
        <v>0</v>
      </c>
      <c r="Q271" s="7">
        <f xml:space="preserve"> RTD("cqg.rtd",,"StudyData", $A271, "MA", "InputChoice=Close,MAType=Sim,Period=21", "MA","D",,"all",,,,"T")</f>
        <v>178.85380952380001</v>
      </c>
      <c r="R271" s="1">
        <f xml:space="preserve"> RTD("cqg.rtd",,"StudyData",$A271, "StdDev", "InputChoice=Close,Period1=21", "STDDEV","D",,"all",,,,"T")</f>
        <v>7.5912402376000001</v>
      </c>
      <c r="S271" s="1">
        <f t="shared" si="4"/>
        <v>1.1942963458453684</v>
      </c>
    </row>
    <row r="272" spans="1:19" x14ac:dyDescent="0.3">
      <c r="A272" t="s">
        <v>287</v>
      </c>
      <c r="B272" t="str">
        <f>PROPER(RTD("cqg.rtd", ,"ContractData",A272, "LongDescription",, "T"))</f>
        <v>Kimberly Clark Cp</v>
      </c>
      <c r="C272" s="1">
        <f>RTD("cqg.rtd", ,"ContractData",A272, "LastTrade",, "T")</f>
        <v>98.43</v>
      </c>
      <c r="D272" s="1">
        <f>RTD("cqg.rtd", ,"ContractData",A272, "NetLastTrade",, "T")</f>
        <v>0</v>
      </c>
      <c r="E272" s="3" t="str">
        <f>IFERROR(RTD("cqg.rtd", ,"ContractData",A272, "PerCentNetLastTrade",, "T")/100,"")</f>
        <v/>
      </c>
      <c r="F272" s="3" t="str">
        <v/>
      </c>
      <c r="G272" s="1" t="str">
        <f>RTD("cqg.rtd", ,"ContractData",A272, "Open",, "T")</f>
        <v/>
      </c>
      <c r="H272" s="1" t="str">
        <f>RTD("cqg.rtd", ,"ContractData",A272, "High",, "T")</f>
        <v/>
      </c>
      <c r="I272" s="1" t="str">
        <f>RTD("cqg.rtd", ,"ContractData",A272, "Low",, "T")</f>
        <v/>
      </c>
      <c r="J272" s="3" t="str">
        <f>IFERROR(RTD("cqg.rtd",,"StudyData",A272, "PCB","BaseType=Index,Index=1", "Close", "W","0","all",,,,"T")/100,"")</f>
        <v/>
      </c>
      <c r="K272" s="3">
        <f>IFERROR(RTD("cqg.rtd",,"StudyData",A272, "PCB","BaseType=Index,Index=1", "Close", "M","0","all",,,,"T")/100,"")</f>
        <v>-8.8188976377952727E-2</v>
      </c>
      <c r="L272" s="3">
        <f>IFERROR(RTD("cqg.rtd",,"StudyData",A272, "PCB","BaseType=Index,Index=1", "Close", "Q","0","all",,,,"T")/100,"")</f>
        <v>-0.10330691445750195</v>
      </c>
      <c r="M272" s="3">
        <f>IFERROR(RTD("cqg.rtd",,"StudyData",A272, "PCB","BaseType=Index,Index=1", "Close", "A","0","all",,,,"T")/100,"")</f>
        <v>-2.438299137674689E-2</v>
      </c>
      <c r="N272" s="5">
        <f>RTD("cqg.rtd", ,"ContractData",A272, "T_CVol",, "T")</f>
        <v>4809.5554830000001</v>
      </c>
      <c r="O272" s="4">
        <f xml:space="preserve"> IFERROR(N272/RTD("cqg.rtd",,"StudyData", $A272, "MA", "InputChoice=Vol,MAType=Sim,Period=21", "MA","D","-1","all",,,,"T"),"")</f>
        <v>1.0301309342219086E-3</v>
      </c>
      <c r="P272" s="6">
        <f>IFERROR(D272/RTD("cqg.rtd",,"StudyData","ATR("&amp;A272&amp;",MAType:=Sim,Period:=21)","Bar",, "Close", "D",,,,,,"T"),"")</f>
        <v>0</v>
      </c>
      <c r="Q272" s="7">
        <f xml:space="preserve"> RTD("cqg.rtd",,"StudyData", $A272, "MA", "InputChoice=Close,MAType=Sim,Period=21", "MA","D",,"all",,,,"T")</f>
        <v>101.2085714286</v>
      </c>
      <c r="R272" s="1">
        <f xml:space="preserve"> RTD("cqg.rtd",,"StudyData",$A272, "StdDev", "InputChoice=Close,Period1=21", "STDDEV","D",,"all",,,,"T")</f>
        <v>4.3767810368999998</v>
      </c>
      <c r="S272" s="1">
        <f t="shared" si="4"/>
        <v>-0.6348435997081554</v>
      </c>
    </row>
    <row r="273" spans="1:19" x14ac:dyDescent="0.3">
      <c r="A273" t="s">
        <v>288</v>
      </c>
      <c r="B273" t="str">
        <f>PROPER(RTD("cqg.rtd", ,"ContractData",A273, "LongDescription",, "T"))</f>
        <v>Kinder Morgan, Inc.</v>
      </c>
      <c r="C273" s="1">
        <f>RTD("cqg.rtd", ,"ContractData",A273, "LastTrade",, "T")</f>
        <v>30.75</v>
      </c>
      <c r="D273" s="1">
        <f>RTD("cqg.rtd", ,"ContractData",A273, "NetLastTrade",, "T")</f>
        <v>0</v>
      </c>
      <c r="E273" s="3" t="str">
        <f>IFERROR(RTD("cqg.rtd", ,"ContractData",A273, "PerCentNetLastTrade",, "T")/100,"")</f>
        <v/>
      </c>
      <c r="F273" s="3" t="str">
        <v/>
      </c>
      <c r="G273" s="1" t="str">
        <f>RTD("cqg.rtd", ,"ContractData",A273, "Open",, "T")</f>
        <v/>
      </c>
      <c r="H273" s="1" t="str">
        <f>RTD("cqg.rtd", ,"ContractData",A273, "High",, "T")</f>
        <v/>
      </c>
      <c r="I273" s="1" t="str">
        <f>RTD("cqg.rtd", ,"ContractData",A273, "Low",, "T")</f>
        <v/>
      </c>
      <c r="J273" s="3" t="str">
        <f>IFERROR(RTD("cqg.rtd",,"StudyData",A273, "PCB","BaseType=Index,Index=1", "Close", "W","0","all",,,,"T")/100,"")</f>
        <v/>
      </c>
      <c r="K273" s="3">
        <f>IFERROR(RTD("cqg.rtd",,"StudyData",A273, "PCB","BaseType=Index,Index=1", "Close", "M","0","all",,,,"T")/100,"")</f>
        <v>-4.6215880893300303E-2</v>
      </c>
      <c r="L273" s="3">
        <f>IFERROR(RTD("cqg.rtd",,"StudyData",A273, "PCB","BaseType=Index,Index=1", "Close", "Q","0","all",,,,"T")/100,"")</f>
        <v>-3.8160775727244363E-2</v>
      </c>
      <c r="M273" s="3">
        <f>IFERROR(RTD("cqg.rtd",,"StudyData",A273, "PCB","BaseType=Index,Index=1", "Close", "A","0","all",,,,"T")/100,"")</f>
        <v>0.11858857766460523</v>
      </c>
      <c r="N273" s="5">
        <f>RTD("cqg.rtd", ,"ContractData",A273, "T_CVol",, "T")</f>
        <v>6352.6386190000003</v>
      </c>
      <c r="O273" s="4">
        <f xml:space="preserve"> IFERROR(N273/RTD("cqg.rtd",,"StudyData", $A273, "MA", "InputChoice=Vol,MAType=Sim,Period=21", "MA","D","-1","all",,,,"T"),"")</f>
        <v>5.0789389358347396E-4</v>
      </c>
      <c r="P273" s="6">
        <f>IFERROR(D273/RTD("cqg.rtd",,"StudyData","ATR("&amp;A273&amp;",MAType:=Sim,Period:=21)","Bar",, "Close", "D",,,,,,"T"),"")</f>
        <v>0</v>
      </c>
      <c r="Q273" s="7">
        <f xml:space="preserve"> RTD("cqg.rtd",,"StudyData", $A273, "MA", "InputChoice=Close,MAType=Sim,Period=21", "MA","D",,"all",,,,"T")</f>
        <v>31.370952380999999</v>
      </c>
      <c r="R273" s="1">
        <f xml:space="preserve"> RTD("cqg.rtd",,"StudyData",$A273, "StdDev", "InputChoice=Close,Period1=21", "STDDEV","D",,"all",,,,"T")</f>
        <v>0.46943638710000002</v>
      </c>
      <c r="S273" s="1">
        <f t="shared" si="4"/>
        <v>-1.3227615030782061</v>
      </c>
    </row>
    <row r="274" spans="1:19" x14ac:dyDescent="0.3">
      <c r="A274" t="s">
        <v>289</v>
      </c>
      <c r="B274" t="str">
        <f>PROPER(RTD("cqg.rtd", ,"ContractData",A274, "LongDescription",, "T"))</f>
        <v>Coca-Cola Company</v>
      </c>
      <c r="C274" s="1">
        <f>RTD("cqg.rtd", ,"ContractData",A274, "LastTrade",, "T")</f>
        <v>87.81</v>
      </c>
      <c r="D274" s="1">
        <f>RTD("cqg.rtd", ,"ContractData",A274, "NetLastTrade",, "T")</f>
        <v>0</v>
      </c>
      <c r="E274" s="3" t="str">
        <f>IFERROR(RTD("cqg.rtd", ,"ContractData",A274, "PerCentNetLastTrade",, "T")/100,"")</f>
        <v/>
      </c>
      <c r="F274" s="3" t="str">
        <v/>
      </c>
      <c r="G274" s="1" t="str">
        <f>RTD("cqg.rtd", ,"ContractData",A274, "Open",, "T")</f>
        <v/>
      </c>
      <c r="H274" s="1" t="str">
        <f>RTD("cqg.rtd", ,"ContractData",A274, "High",, "T")</f>
        <v/>
      </c>
      <c r="I274" s="1" t="str">
        <f>RTD("cqg.rtd", ,"ContractData",A274, "Low",, "T")</f>
        <v/>
      </c>
      <c r="J274" s="3" t="str">
        <f>IFERROR(RTD("cqg.rtd",,"StudyData",A274, "PCB","BaseType=Index,Index=1", "Close", "W","0","all",,,,"T")/100,"")</f>
        <v/>
      </c>
      <c r="K274" s="3">
        <f>IFERROR(RTD("cqg.rtd",,"StudyData",A274, "PCB","BaseType=Index,Index=1", "Close", "M","0","all",,,,"T")/100,"")</f>
        <v>-9.6988835006202711E-3</v>
      </c>
      <c r="L274" s="3">
        <f>IFERROR(RTD("cqg.rtd",,"StudyData",A274, "PCB","BaseType=Index,Index=1", "Close", "Q","0","all",,,,"T")/100,"")</f>
        <v>8.0472499077150331E-2</v>
      </c>
      <c r="M274" s="3">
        <f>IFERROR(RTD("cqg.rtd",,"StudyData",A274, "PCB","BaseType=Index,Index=1", "Close", "A","0","all",,,,"T")/100,"")</f>
        <v>0.25604348448004588</v>
      </c>
      <c r="N274" s="5">
        <f>RTD("cqg.rtd", ,"ContractData",A274, "T_CVol",, "T")</f>
        <v>49616.273171000001</v>
      </c>
      <c r="O274" s="4">
        <f xml:space="preserve"> IFERROR(N274/RTD("cqg.rtd",,"StudyData", $A274, "MA", "InputChoice=Vol,MAType=Sim,Period=21", "MA","D","-1","all",,,,"T"),"")</f>
        <v>3.177301150834914E-3</v>
      </c>
      <c r="P274" s="6">
        <f>IFERROR(D274/RTD("cqg.rtd",,"StudyData","ATR("&amp;A274&amp;",MAType:=Sim,Period:=21)","Bar",, "Close", "D",,,,,,"T"),"")</f>
        <v>0</v>
      </c>
      <c r="Q274" s="7">
        <f xml:space="preserve"> RTD("cqg.rtd",,"StudyData", $A274, "MA", "InputChoice=Close,MAType=Sim,Period=21", "MA","D",,"all",,,,"T")</f>
        <v>88.250476190499995</v>
      </c>
      <c r="R274" s="1">
        <f xml:space="preserve"> RTD("cqg.rtd",,"StudyData",$A274, "StdDev", "InputChoice=Close,Period1=21", "STDDEV","D",,"all",,,,"T")</f>
        <v>0.56472054780000003</v>
      </c>
      <c r="S274" s="1">
        <f t="shared" si="4"/>
        <v>-0.77998966429673977</v>
      </c>
    </row>
    <row r="275" spans="1:19" x14ac:dyDescent="0.3">
      <c r="A275" t="s">
        <v>290</v>
      </c>
      <c r="B275" t="str">
        <f>PROPER(RTD("cqg.rtd", ,"ContractData",A275, "LongDescription",, "T"))</f>
        <v>Kroger Co (The)</v>
      </c>
      <c r="C275" s="1">
        <f>RTD("cqg.rtd", ,"ContractData",A275, "LastTrade",, "T")</f>
        <v>58.74</v>
      </c>
      <c r="D275" s="1">
        <f>RTD("cqg.rtd", ,"ContractData",A275, "NetLastTrade",, "T")</f>
        <v>0</v>
      </c>
      <c r="E275" s="3" t="str">
        <f>IFERROR(RTD("cqg.rtd", ,"ContractData",A275, "PerCentNetLastTrade",, "T")/100,"")</f>
        <v/>
      </c>
      <c r="F275" s="3" t="str">
        <v/>
      </c>
      <c r="G275" s="1" t="str">
        <f>RTD("cqg.rtd", ,"ContractData",A275, "Open",, "T")</f>
        <v/>
      </c>
      <c r="H275" s="1" t="str">
        <f>RTD("cqg.rtd", ,"ContractData",A275, "High",, "T")</f>
        <v/>
      </c>
      <c r="I275" s="1" t="str">
        <f>RTD("cqg.rtd", ,"ContractData",A275, "Low",, "T")</f>
        <v/>
      </c>
      <c r="J275" s="3" t="str">
        <f>IFERROR(RTD("cqg.rtd",,"StudyData",A275, "PCB","BaseType=Index,Index=1", "Close", "W","0","all",,,,"T")/100,"")</f>
        <v/>
      </c>
      <c r="K275" s="3">
        <f>IFERROR(RTD("cqg.rtd",,"StudyData",A275, "PCB","BaseType=Index,Index=1", "Close", "M","0","all",,,,"T")/100,"")</f>
        <v>2.0855057351407767E-2</v>
      </c>
      <c r="L275" s="3">
        <f>IFERROR(RTD("cqg.rtd",,"StudyData",A275, "PCB","BaseType=Index,Index=1", "Close", "Q","0","all",,,,"T")/100,"")</f>
        <v>5.7806591031874674E-2</v>
      </c>
      <c r="M275" s="3">
        <f>IFERROR(RTD("cqg.rtd",,"StudyData",A275, "PCB","BaseType=Index,Index=1", "Close", "A","0","all",,,,"T")/100,"")</f>
        <v>-5.9859154929577496E-2</v>
      </c>
      <c r="N275" s="5">
        <f>RTD("cqg.rtd", ,"ContractData",A275, "T_CVol",, "T")</f>
        <v>3310.9110000000001</v>
      </c>
      <c r="O275" s="4">
        <f xml:space="preserve"> IFERROR(N275/RTD("cqg.rtd",,"StudyData", $A275, "MA", "InputChoice=Vol,MAType=Sim,Period=21", "MA","D","-1","all",,,,"T"),"")</f>
        <v>4.3892961029715186E-4</v>
      </c>
      <c r="P275" s="6">
        <f>IFERROR(D275/RTD("cqg.rtd",,"StudyData","ATR("&amp;A275&amp;",MAType:=Sim,Period:=21)","Bar",, "Close", "D",,,,,,"T"),"")</f>
        <v>0</v>
      </c>
      <c r="Q275" s="7">
        <f xml:space="preserve"> RTD("cqg.rtd",,"StudyData", $A275, "MA", "InputChoice=Close,MAType=Sim,Period=21", "MA","D",,"all",,,,"T")</f>
        <v>58.806666666700004</v>
      </c>
      <c r="R275" s="1">
        <f xml:space="preserve"> RTD("cqg.rtd",,"StudyData",$A275, "StdDev", "InputChoice=Close,Period1=21", "STDDEV","D",,"all",,,,"T")</f>
        <v>1.4621423725</v>
      </c>
      <c r="S275" s="1">
        <f t="shared" si="4"/>
        <v>-4.5595195073933573E-2</v>
      </c>
    </row>
    <row r="276" spans="1:19" x14ac:dyDescent="0.3">
      <c r="A276" t="s">
        <v>291</v>
      </c>
      <c r="B276" t="str">
        <f>PROPER(RTD("cqg.rtd", ,"ContractData",A276, "LongDescription",, "T"))</f>
        <v>Kenvue Inc.</v>
      </c>
      <c r="C276" s="1">
        <f>RTD("cqg.rtd", ,"ContractData",A276, "LastTrade",, "T")</f>
        <v>17.8</v>
      </c>
      <c r="D276" s="1">
        <f>RTD("cqg.rtd", ,"ContractData",A276, "NetLastTrade",, "T")</f>
        <v>0</v>
      </c>
      <c r="E276" s="3" t="str">
        <f>IFERROR(RTD("cqg.rtd", ,"ContractData",A276, "PerCentNetLastTrade",, "T")/100,"")</f>
        <v/>
      </c>
      <c r="F276" s="3" t="str">
        <v/>
      </c>
      <c r="G276" s="1" t="str">
        <f>RTD("cqg.rtd", ,"ContractData",A276, "Open",, "T")</f>
        <v/>
      </c>
      <c r="H276" s="1" t="str">
        <f>RTD("cqg.rtd", ,"ContractData",A276, "High",, "T")</f>
        <v/>
      </c>
      <c r="I276" s="1" t="str">
        <f>RTD("cqg.rtd", ,"ContractData",A276, "Low",, "T")</f>
        <v/>
      </c>
      <c r="J276" s="3" t="str">
        <f>IFERROR(RTD("cqg.rtd",,"StudyData",A276, "PCB","BaseType=Index,Index=1", "Close", "W","0","all",,,,"T")/100,"")</f>
        <v/>
      </c>
      <c r="K276" s="3">
        <f>IFERROR(RTD("cqg.rtd",,"StudyData",A276, "PCB","BaseType=Index,Index=1", "Close", "M","0","all",,,,"T")/100,"")</f>
        <v>-5.7203389830508392E-2</v>
      </c>
      <c r="L276" s="3">
        <f>IFERROR(RTD("cqg.rtd",,"StudyData",A276, "PCB","BaseType=Index,Index=1", "Close", "Q","0","all",,,,"T")/100,"")</f>
        <v>-6.8550497121925624E-2</v>
      </c>
      <c r="M276" s="3">
        <f>IFERROR(RTD("cqg.rtd",,"StudyData",A276, "PCB","BaseType=Index,Index=1", "Close", "A","0","all",,,,"T")/100,"")</f>
        <v>3.1884057971014533E-2</v>
      </c>
      <c r="N276" s="5">
        <f>RTD("cqg.rtd", ,"ContractData",A276, "T_CVol",, "T")</f>
        <v>2528.4807679999999</v>
      </c>
      <c r="O276" s="4">
        <f xml:space="preserve"> IFERROR(N276/RTD("cqg.rtd",,"StudyData", $A276, "MA", "InputChoice=Vol,MAType=Sim,Period=21", "MA","D","-1","all",,,,"T"),"")</f>
        <v>9.7113167242147069E-5</v>
      </c>
      <c r="P276" s="6">
        <f>IFERROR(D276/RTD("cqg.rtd",,"StudyData","ATR("&amp;A276&amp;",MAType:=Sim,Period:=21)","Bar",, "Close", "D",,,,,,"T"),"")</f>
        <v>0</v>
      </c>
      <c r="Q276" s="7">
        <f xml:space="preserve"> RTD("cqg.rtd",,"StudyData", $A276, "MA", "InputChoice=Close,MAType=Sim,Period=21", "MA","D",,"all",,,,"T")</f>
        <v>18.1466666667</v>
      </c>
      <c r="R276" s="1">
        <f xml:space="preserve"> RTD("cqg.rtd",,"StudyData",$A276, "StdDev", "InputChoice=Close,Period1=21", "STDDEV","D",,"all",,,,"T")</f>
        <v>0.5279820824</v>
      </c>
      <c r="S276" s="1">
        <f t="shared" si="4"/>
        <v>-0.6565879378409738</v>
      </c>
    </row>
    <row r="277" spans="1:19" x14ac:dyDescent="0.3">
      <c r="A277" t="s">
        <v>292</v>
      </c>
      <c r="B277" t="str">
        <f>PROPER(RTD("cqg.rtd", ,"ContractData",A277, "LongDescription",, "T"))</f>
        <v>Loews Corporation</v>
      </c>
      <c r="C277" s="1">
        <f>RTD("cqg.rtd", ,"ContractData",A277, "LastTrade",, "T")</f>
        <v>104.82000000000001</v>
      </c>
      <c r="D277" s="1">
        <f>RTD("cqg.rtd", ,"ContractData",A277, "NetLastTrade",, "T")</f>
        <v>0</v>
      </c>
      <c r="E277" s="3" t="str">
        <f>IFERROR(RTD("cqg.rtd", ,"ContractData",A277, "PerCentNetLastTrade",, "T")/100,"")</f>
        <v/>
      </c>
      <c r="F277" s="3" t="str">
        <v/>
      </c>
      <c r="G277" s="1" t="str">
        <f>RTD("cqg.rtd", ,"ContractData",A277, "Open",, "T")</f>
        <v/>
      </c>
      <c r="H277" s="1" t="str">
        <f>RTD("cqg.rtd", ,"ContractData",A277, "High",, "T")</f>
        <v/>
      </c>
      <c r="I277" s="1" t="str">
        <f>RTD("cqg.rtd", ,"ContractData",A277, "Low",, "T")</f>
        <v/>
      </c>
      <c r="J277" s="3" t="str">
        <f>IFERROR(RTD("cqg.rtd",,"StudyData",A277, "PCB","BaseType=Index,Index=1", "Close", "W","0","all",,,,"T")/100,"")</f>
        <v/>
      </c>
      <c r="K277" s="3">
        <f>IFERROR(RTD("cqg.rtd",,"StudyData",A277, "PCB","BaseType=Index,Index=1", "Close", "M","0","all",,,,"T")/100,"")</f>
        <v>-3.2043586665435393E-2</v>
      </c>
      <c r="L277" s="3">
        <f>IFERROR(RTD("cqg.rtd",,"StudyData",A277, "PCB","BaseType=Index,Index=1", "Close", "Q","0","all",,,,"T")/100,"")</f>
        <v>-7.4110060948679446E-2</v>
      </c>
      <c r="M277" s="3">
        <f>IFERROR(RTD("cqg.rtd",,"StudyData",A277, "PCB","BaseType=Index,Index=1", "Close", "A","0","all",,,,"T")/100,"")</f>
        <v>-4.6529294463963054E-3</v>
      </c>
      <c r="N277" s="5">
        <f>RTD("cqg.rtd", ,"ContractData",A277, "T_CVol",, "T")</f>
        <v>1879</v>
      </c>
      <c r="O277" s="4">
        <f xml:space="preserve"> IFERROR(N277/RTD("cqg.rtd",,"StudyData", $A277, "MA", "InputChoice=Vol,MAType=Sim,Period=21", "MA","D","-1","all",,,,"T"),"")</f>
        <v>1.8324147983088276E-3</v>
      </c>
      <c r="P277" s="6">
        <f>IFERROR(D277/RTD("cqg.rtd",,"StudyData","ATR("&amp;A277&amp;",MAType:=Sim,Period:=21)","Bar",, "Close", "D",,,,,,"T"),"")</f>
        <v>0</v>
      </c>
      <c r="Q277" s="7">
        <f xml:space="preserve"> RTD("cqg.rtd",,"StudyData", $A277, "MA", "InputChoice=Close,MAType=Sim,Period=21", "MA","D",,"all",,,,"T")</f>
        <v>107.88285714289999</v>
      </c>
      <c r="R277" s="1">
        <f xml:space="preserve"> RTD("cqg.rtd",,"StudyData",$A277, "StdDev", "InputChoice=Close,Period1=21", "STDDEV","D",,"all",,,,"T")</f>
        <v>1.6835567306000001</v>
      </c>
      <c r="S277" s="1">
        <f t="shared" si="4"/>
        <v>-1.8192776561847248</v>
      </c>
    </row>
    <row r="278" spans="1:19" x14ac:dyDescent="0.3">
      <c r="A278" t="s">
        <v>293</v>
      </c>
      <c r="B278" t="str">
        <f>PROPER(RTD("cqg.rtd", ,"ContractData",A278, "LongDescription",, "T"))</f>
        <v>Leidos Holdings, Inc.</v>
      </c>
      <c r="C278" s="1">
        <f>RTD("cqg.rtd", ,"ContractData",A278, "LastTrade",, "T")</f>
        <v>123.61</v>
      </c>
      <c r="D278" s="1">
        <f>RTD("cqg.rtd", ,"ContractData",A278, "NetLastTrade",, "T")</f>
        <v>0</v>
      </c>
      <c r="E278" s="3" t="str">
        <f>IFERROR(RTD("cqg.rtd", ,"ContractData",A278, "PerCentNetLastTrade",, "T")/100,"")</f>
        <v/>
      </c>
      <c r="F278" s="3" t="str">
        <v/>
      </c>
      <c r="G278" s="1" t="str">
        <f>RTD("cqg.rtd", ,"ContractData",A278, "Open",, "T")</f>
        <v/>
      </c>
      <c r="H278" s="1" t="str">
        <f>RTD("cqg.rtd", ,"ContractData",A278, "High",, "T")</f>
        <v/>
      </c>
      <c r="I278" s="1" t="str">
        <f>RTD("cqg.rtd", ,"ContractData",A278, "Low",, "T")</f>
        <v/>
      </c>
      <c r="J278" s="3" t="str">
        <f>IFERROR(RTD("cqg.rtd",,"StudyData",A278, "PCB","BaseType=Index,Index=1", "Close", "W","0","all",,,,"T")/100,"")</f>
        <v/>
      </c>
      <c r="K278" s="3">
        <f>IFERROR(RTD("cqg.rtd",,"StudyData",A278, "PCB","BaseType=Index,Index=1", "Close", "M","0","all",,,,"T")/100,"")</f>
        <v>-0.11839383781470657</v>
      </c>
      <c r="L278" s="3">
        <f>IFERROR(RTD("cqg.rtd",,"StudyData",A278, "PCB","BaseType=Index,Index=1", "Close", "Q","0","all",,,,"T")/100,"")</f>
        <v>0.20044673205788094</v>
      </c>
      <c r="M278" s="3">
        <f>IFERROR(RTD("cqg.rtd",,"StudyData",A278, "PCB","BaseType=Index,Index=1", "Close", "A","0","all",,,,"T")/100,"")</f>
        <v>-0.31480044345898006</v>
      </c>
      <c r="N278" s="5">
        <f>RTD("cqg.rtd", ,"ContractData",A278, "T_CVol",, "T")</f>
        <v>127.8</v>
      </c>
      <c r="O278" s="4">
        <f xml:space="preserve"> IFERROR(N278/RTD("cqg.rtd",,"StudyData", $A278, "MA", "InputChoice=Vol,MAType=Sim,Period=21", "MA","D","-1","all",,,,"T"),"")</f>
        <v>9.9094147038233447E-5</v>
      </c>
      <c r="P278" s="6">
        <f>IFERROR(D278/RTD("cqg.rtd",,"StudyData","ATR("&amp;A278&amp;",MAType:=Sim,Period:=21)","Bar",, "Close", "D",,,,,,"T"),"")</f>
        <v>0</v>
      </c>
      <c r="Q278" s="7">
        <f xml:space="preserve"> RTD("cqg.rtd",,"StudyData", $A278, "MA", "InputChoice=Close,MAType=Sim,Period=21", "MA","D",,"all",,,,"T")</f>
        <v>130.0904761905</v>
      </c>
      <c r="R278" s="1">
        <f xml:space="preserve"> RTD("cqg.rtd",,"StudyData",$A278, "StdDev", "InputChoice=Close,Period1=21", "STDDEV","D",,"all",,,,"T")</f>
        <v>5.1358612911000003</v>
      </c>
      <c r="S278" s="1">
        <f t="shared" si="4"/>
        <v>-1.2618090371190709</v>
      </c>
    </row>
    <row r="279" spans="1:19" x14ac:dyDescent="0.3">
      <c r="A279" t="s">
        <v>294</v>
      </c>
      <c r="B279" t="str">
        <f>PROPER(RTD("cqg.rtd", ,"ContractData",A279, "LongDescription",, "T"))</f>
        <v>Lennar Corp</v>
      </c>
      <c r="C279" s="1">
        <f>RTD("cqg.rtd", ,"ContractData",A279, "LastTrade",, "T")</f>
        <v>82.15</v>
      </c>
      <c r="D279" s="1">
        <f>RTD("cqg.rtd", ,"ContractData",A279, "NetLastTrade",, "T")</f>
        <v>0</v>
      </c>
      <c r="E279" s="3" t="str">
        <f>IFERROR(RTD("cqg.rtd", ,"ContractData",A279, "PerCentNetLastTrade",, "T")/100,"")</f>
        <v/>
      </c>
      <c r="F279" s="3" t="str">
        <v/>
      </c>
      <c r="G279" s="1" t="str">
        <f>RTD("cqg.rtd", ,"ContractData",A279, "Open",, "T")</f>
        <v/>
      </c>
      <c r="H279" s="1" t="str">
        <f>RTD("cqg.rtd", ,"ContractData",A279, "High",, "T")</f>
        <v/>
      </c>
      <c r="I279" s="1" t="str">
        <f>RTD("cqg.rtd", ,"ContractData",A279, "Low",, "T")</f>
        <v/>
      </c>
      <c r="J279" s="3" t="str">
        <f>IFERROR(RTD("cqg.rtd",,"StudyData",A279, "PCB","BaseType=Index,Index=1", "Close", "W","0","all",,,,"T")/100,"")</f>
        <v/>
      </c>
      <c r="K279" s="3">
        <f>IFERROR(RTD("cqg.rtd",,"StudyData",A279, "PCB","BaseType=Index,Index=1", "Close", "M","0","all",,,,"T")/100,"")</f>
        <v>-2.3302817738675468E-2</v>
      </c>
      <c r="L279" s="3">
        <f>IFERROR(RTD("cqg.rtd",,"StudyData",A279, "PCB","BaseType=Index,Index=1", "Close", "Q","0","all",,,,"T")/100,"")</f>
        <v>-9.21648800972482E-2</v>
      </c>
      <c r="M279" s="3">
        <f>IFERROR(RTD("cqg.rtd",,"StudyData",A279, "PCB","BaseType=Index,Index=1", "Close", "A","0","all",,,,"T")/100,"")</f>
        <v>-0.20087548638132285</v>
      </c>
      <c r="N279" s="5">
        <f>RTD("cqg.rtd", ,"ContractData",A279, "T_CVol",, "T")</f>
        <v>12014.701918999999</v>
      </c>
      <c r="O279" s="4">
        <f xml:space="preserve"> IFERROR(N279/RTD("cqg.rtd",,"StudyData", $A279, "MA", "InputChoice=Vol,MAType=Sim,Period=21", "MA","D","-1","all",,,,"T"),"")</f>
        <v>2.6649920924602835E-3</v>
      </c>
      <c r="P279" s="6">
        <f>IFERROR(D279/RTD("cqg.rtd",,"StudyData","ATR("&amp;A279&amp;",MAType:=Sim,Period:=21)","Bar",, "Close", "D",,,,,,"T"),"")</f>
        <v>0</v>
      </c>
      <c r="Q279" s="7">
        <f xml:space="preserve"> RTD("cqg.rtd",,"StudyData", $A279, "MA", "InputChoice=Close,MAType=Sim,Period=21", "MA","D",,"all",,,,"T")</f>
        <v>81.257619047600002</v>
      </c>
      <c r="R279" s="1">
        <f xml:space="preserve"> RTD("cqg.rtd",,"StudyData",$A279, "StdDev", "InputChoice=Close,Period1=21", "STDDEV","D",,"all",,,,"T")</f>
        <v>2.4331576677000002</v>
      </c>
      <c r="S279" s="1">
        <f t="shared" si="4"/>
        <v>0.36675837503105491</v>
      </c>
    </row>
    <row r="280" spans="1:19" x14ac:dyDescent="0.3">
      <c r="A280" t="s">
        <v>295</v>
      </c>
      <c r="B280" t="str">
        <f>PROPER(RTD("cqg.rtd", ,"ContractData",A280, "LongDescription",, "T"))</f>
        <v>Laboratory Corp Of Amer</v>
      </c>
      <c r="C280" s="1">
        <f>RTD("cqg.rtd", ,"ContractData",A280, "LastTrade",, "T")</f>
        <v>309.64</v>
      </c>
      <c r="D280" s="1">
        <f>RTD("cqg.rtd", ,"ContractData",A280, "NetLastTrade",, "T")</f>
        <v>0</v>
      </c>
      <c r="E280" s="3" t="str">
        <f>IFERROR(RTD("cqg.rtd", ,"ContractData",A280, "PerCentNetLastTrade",, "T")/100,"")</f>
        <v/>
      </c>
      <c r="F280" s="3" t="str">
        <v/>
      </c>
      <c r="G280" s="1" t="str">
        <f>RTD("cqg.rtd", ,"ContractData",A280, "Open",, "T")</f>
        <v/>
      </c>
      <c r="H280" s="1" t="str">
        <f>RTD("cqg.rtd", ,"ContractData",A280, "High",, "T")</f>
        <v/>
      </c>
      <c r="I280" s="1" t="str">
        <f>RTD("cqg.rtd", ,"ContractData",A280, "Low",, "T")</f>
        <v/>
      </c>
      <c r="J280" s="3" t="str">
        <f>IFERROR(RTD("cqg.rtd",,"StudyData",A280, "PCB","BaseType=Index,Index=1", "Close", "W","0","all",,,,"T")/100,"")</f>
        <v/>
      </c>
      <c r="K280" s="3">
        <f>IFERROR(RTD("cqg.rtd",,"StudyData",A280, "PCB","BaseType=Index,Index=1", "Close", "M","0","all",,,,"T")/100,"")</f>
        <v>-6.9199783562796963E-2</v>
      </c>
      <c r="L280" s="3">
        <f>IFERROR(RTD("cqg.rtd",,"StudyData",A280, "PCB","BaseType=Index,Index=1", "Close", "Q","0","all",,,,"T")/100,"")</f>
        <v>0.10585714285714282</v>
      </c>
      <c r="M280" s="3">
        <f>IFERROR(RTD("cqg.rtd",,"StudyData",A280, "PCB","BaseType=Index,Index=1", "Close", "A","0","all",,,,"T")/100,"")</f>
        <v>0.23421556122448975</v>
      </c>
      <c r="N280" s="5">
        <f>RTD("cqg.rtd", ,"ContractData",A280, "T_CVol",, "T")</f>
        <v>878.86199999999997</v>
      </c>
      <c r="O280" s="4">
        <f xml:space="preserve"> IFERROR(N280/RTD("cqg.rtd",,"StudyData", $A280, "MA", "InputChoice=Vol,MAType=Sim,Period=21", "MA","D","-1","all",,,,"T"),"")</f>
        <v>1.0752391248712639E-3</v>
      </c>
      <c r="P280" s="6">
        <f>IFERROR(D280/RTD("cqg.rtd",,"StudyData","ATR("&amp;A280&amp;",MAType:=Sim,Period:=21)","Bar",, "Close", "D",,,,,,"T"),"")</f>
        <v>0</v>
      </c>
      <c r="Q280" s="7">
        <f xml:space="preserve"> RTD("cqg.rtd",,"StudyData", $A280, "MA", "InputChoice=Close,MAType=Sim,Period=21", "MA","D",,"all",,,,"T")</f>
        <v>320.08857142860001</v>
      </c>
      <c r="R280" s="1">
        <f xml:space="preserve"> RTD("cqg.rtd",,"StudyData",$A280, "StdDev", "InputChoice=Close,Period1=21", "STDDEV","D",,"all",,,,"T")</f>
        <v>9.1559594361999999</v>
      </c>
      <c r="S280" s="1">
        <f t="shared" si="4"/>
        <v>-1.141177120913119</v>
      </c>
    </row>
    <row r="281" spans="1:19" x14ac:dyDescent="0.3">
      <c r="A281" t="s">
        <v>296</v>
      </c>
      <c r="B281" t="str">
        <f>PROPER(RTD("cqg.rtd", ,"ContractData",A281, "LongDescription",, "T"))</f>
        <v>L3Harris Technologies, Inc.</v>
      </c>
      <c r="C281" s="1">
        <f>RTD("cqg.rtd", ,"ContractData",A281, "LastTrade",, "T")</f>
        <v>237.69</v>
      </c>
      <c r="D281" s="1">
        <f>RTD("cqg.rtd", ,"ContractData",A281, "NetLastTrade",, "T")</f>
        <v>0</v>
      </c>
      <c r="E281" s="3" t="str">
        <f>IFERROR(RTD("cqg.rtd", ,"ContractData",A281, "PerCentNetLastTrade",, "T")/100,"")</f>
        <v/>
      </c>
      <c r="F281" s="3" t="str">
        <v/>
      </c>
      <c r="G281" s="1" t="str">
        <f>RTD("cqg.rtd", ,"ContractData",A281, "Open",, "T")</f>
        <v/>
      </c>
      <c r="H281" s="1" t="str">
        <f>RTD("cqg.rtd", ,"ContractData",A281, "High",, "T")</f>
        <v/>
      </c>
      <c r="I281" s="1" t="str">
        <f>RTD("cqg.rtd", ,"ContractData",A281, "Low",, "T")</f>
        <v/>
      </c>
      <c r="J281" s="3" t="str">
        <f>IFERROR(RTD("cqg.rtd",,"StudyData",A281, "PCB","BaseType=Index,Index=1", "Close", "W","0","all",,,,"T")/100,"")</f>
        <v/>
      </c>
      <c r="K281" s="3">
        <f>IFERROR(RTD("cqg.rtd",,"StudyData",A281, "PCB","BaseType=Index,Index=1", "Close", "M","0","all",,,,"T")/100,"")</f>
        <v>-0.10726760563380282</v>
      </c>
      <c r="L281" s="3">
        <f>IFERROR(RTD("cqg.rtd",,"StudyData",A281, "PCB","BaseType=Index,Index=1", "Close", "Q","0","all",,,,"T")/100,"")</f>
        <v>-0.18204342888605951</v>
      </c>
      <c r="M281" s="3">
        <f>IFERROR(RTD("cqg.rtd",,"StudyData",A281, "PCB","BaseType=Index,Index=1", "Close", "A","0","all",,,,"T")/100,"")</f>
        <v>-0.19034642504343086</v>
      </c>
      <c r="N281" s="5">
        <f>RTD("cqg.rtd", ,"ContractData",A281, "T_CVol",, "T")</f>
        <v>1858.8996139999999</v>
      </c>
      <c r="O281" s="4">
        <f xml:space="preserve"> IFERROR(N281/RTD("cqg.rtd",,"StudyData", $A281, "MA", "InputChoice=Vol,MAType=Sim,Period=21", "MA","D","-1","all",,,,"T"),"")</f>
        <v>1.1142730599299779E-3</v>
      </c>
      <c r="P281" s="6">
        <f>IFERROR(D281/RTD("cqg.rtd",,"StudyData","ATR("&amp;A281&amp;",MAType:=Sim,Period:=21)","Bar",, "Close", "D",,,,,,"T"),"")</f>
        <v>0</v>
      </c>
      <c r="Q281" s="7">
        <f xml:space="preserve"> RTD("cqg.rtd",,"StudyData", $A281, "MA", "InputChoice=Close,MAType=Sim,Period=21", "MA","D",,"all",,,,"T")</f>
        <v>250.43428571429999</v>
      </c>
      <c r="R281" s="1">
        <f xml:space="preserve"> RTD("cqg.rtd",,"StudyData",$A281, "StdDev", "InputChoice=Close,Period1=21", "STDDEV","D",,"all",,,,"T")</f>
        <v>8.9027254101000004</v>
      </c>
      <c r="S281" s="1">
        <f t="shared" si="4"/>
        <v>-1.4315038516005225</v>
      </c>
    </row>
    <row r="282" spans="1:19" x14ac:dyDescent="0.3">
      <c r="A282" t="s">
        <v>297</v>
      </c>
      <c r="B282" t="str">
        <f>PROPER(RTD("cqg.rtd", ,"ContractData",A282, "LongDescription",, "T"))</f>
        <v>Lennox Internatl</v>
      </c>
      <c r="C282" s="1">
        <f>RTD("cqg.rtd", ,"ContractData",A282, "LastTrade",, "T")</f>
        <v>373.77</v>
      </c>
      <c r="D282" s="1">
        <f>RTD("cqg.rtd", ,"ContractData",A282, "NetLastTrade",, "T")</f>
        <v>0</v>
      </c>
      <c r="E282" s="3" t="str">
        <f>IFERROR(RTD("cqg.rtd", ,"ContractData",A282, "PerCentNetLastTrade",, "T")/100,"")</f>
        <v/>
      </c>
      <c r="F282" s="3" t="str">
        <v/>
      </c>
      <c r="G282" s="1" t="str">
        <f>RTD("cqg.rtd", ,"ContractData",A282, "Open",, "T")</f>
        <v/>
      </c>
      <c r="H282" s="1" t="str">
        <f>RTD("cqg.rtd", ,"ContractData",A282, "High",, "T")</f>
        <v/>
      </c>
      <c r="I282" s="1" t="str">
        <f>RTD("cqg.rtd", ,"ContractData",A282, "Low",, "T")</f>
        <v/>
      </c>
      <c r="J282" s="3" t="str">
        <f>IFERROR(RTD("cqg.rtd",,"StudyData",A282, "PCB","BaseType=Index,Index=1", "Close", "W","0","all",,,,"T")/100,"")</f>
        <v/>
      </c>
      <c r="K282" s="3">
        <f>IFERROR(RTD("cqg.rtd",,"StudyData",A282, "PCB","BaseType=Index,Index=1", "Close", "M","0","all",,,,"T")/100,"")</f>
        <v>-2.3181057913443458E-2</v>
      </c>
      <c r="L282" s="3">
        <f>IFERROR(RTD("cqg.rtd",,"StudyData",A282, "PCB","BaseType=Index,Index=1", "Close", "Q","0","all",,,,"T")/100,"")</f>
        <v>-0.34763941007068688</v>
      </c>
      <c r="M282" s="3">
        <f>IFERROR(RTD("cqg.rtd",,"StudyData",A282, "PCB","BaseType=Index,Index=1", "Close", "A","0","all",,,,"T")/100,"")</f>
        <v>-0.23026071913999754</v>
      </c>
      <c r="N282" s="5">
        <f>RTD("cqg.rtd", ,"ContractData",A282, "T_CVol",, "T")</f>
        <v>2.1394000000000002</v>
      </c>
      <c r="O282" s="4">
        <f xml:space="preserve"> IFERROR(N282/RTD("cqg.rtd",,"StudyData", $A282, "MA", "InputChoice=Vol,MAType=Sim,Period=21", "MA","D","-1","all",,,,"T"),"")</f>
        <v>4.357080274921956E-6</v>
      </c>
      <c r="P282" s="6">
        <f>IFERROR(D282/RTD("cqg.rtd",,"StudyData","ATR("&amp;A282&amp;",MAType:=Sim,Period:=21)","Bar",, "Close", "D",,,,,,"T"),"")</f>
        <v>0</v>
      </c>
      <c r="Q282" s="7">
        <f xml:space="preserve"> RTD("cqg.rtd",,"StudyData", $A282, "MA", "InputChoice=Close,MAType=Sim,Period=21", "MA","D",,"all",,,,"T")</f>
        <v>373.02571428570002</v>
      </c>
      <c r="R282" s="1">
        <f xml:space="preserve"> RTD("cqg.rtd",,"StudyData",$A282, "StdDev", "InputChoice=Close,Period1=21", "STDDEV","D",,"all",,,,"T")</f>
        <v>9.8280049671</v>
      </c>
      <c r="S282" s="1">
        <f t="shared" si="4"/>
        <v>7.5731108886444021E-2</v>
      </c>
    </row>
    <row r="283" spans="1:19" x14ac:dyDescent="0.3">
      <c r="A283" t="s">
        <v>298</v>
      </c>
      <c r="B283" t="str">
        <f>PROPER(RTD("cqg.rtd", ,"ContractData",A283, "LongDescription",, "T"))</f>
        <v>Linde Plc</v>
      </c>
      <c r="C283" s="1">
        <f>RTD("cqg.rtd", ,"ContractData",A283, "LastTrade",, "T")</f>
        <v>469.89</v>
      </c>
      <c r="D283" s="1">
        <f>RTD("cqg.rtd", ,"ContractData",A283, "NetLastTrade",, "T")</f>
        <v>0</v>
      </c>
      <c r="E283" s="3" t="str">
        <f>IFERROR(RTD("cqg.rtd", ,"ContractData",A283, "PerCentNetLastTrade",, "T")/100,"")</f>
        <v/>
      </c>
      <c r="F283" s="3" t="str">
        <v/>
      </c>
      <c r="G283" s="1" t="str">
        <f>RTD("cqg.rtd", ,"ContractData",A283, "Open",, "T")</f>
        <v/>
      </c>
      <c r="H283" s="1" t="str">
        <f>RTD("cqg.rtd", ,"ContractData",A283, "High",, "T")</f>
        <v/>
      </c>
      <c r="I283" s="1" t="str">
        <f>RTD("cqg.rtd", ,"ContractData",A283, "Low",, "T")</f>
        <v/>
      </c>
      <c r="J283" s="3" t="str">
        <f>IFERROR(RTD("cqg.rtd",,"StudyData",A283, "PCB","BaseType=Index,Index=1", "Close", "W","0","all",,,,"T")/100,"")</f>
        <v/>
      </c>
      <c r="K283" s="3">
        <f>IFERROR(RTD("cqg.rtd",,"StudyData",A283, "PCB","BaseType=Index,Index=1", "Close", "M","0","all",,,,"T")/100,"")</f>
        <v>-4.0218146166101552E-2</v>
      </c>
      <c r="L283" s="3">
        <f>IFERROR(RTD("cqg.rtd",,"StudyData",A283, "PCB","BaseType=Index,Index=1", "Close", "Q","0","all",,,,"T")/100,"")</f>
        <v>-9.4519597641345945E-2</v>
      </c>
      <c r="M283" s="3">
        <f>IFERROR(RTD("cqg.rtd",,"StudyData",A283, "PCB","BaseType=Index,Index=1", "Close", "A","0","all",,,,"T")/100,"")</f>
        <v>0.10201927812565961</v>
      </c>
      <c r="N283" s="5">
        <f>RTD("cqg.rtd", ,"ContractData",A283, "T_CVol",, "T")</f>
        <v>5810.2128990000001</v>
      </c>
      <c r="O283" s="4">
        <f xml:space="preserve"> IFERROR(N283/RTD("cqg.rtd",,"StudyData", $A283, "MA", "InputChoice=Vol,MAType=Sim,Period=21", "MA","D","-1","all",,,,"T"),"")</f>
        <v>2.9557035348648738E-3</v>
      </c>
      <c r="P283" s="6">
        <f>IFERROR(D283/RTD("cqg.rtd",,"StudyData","ATR("&amp;A283&amp;",MAType:=Sim,Period:=21)","Bar",, "Close", "D",,,,,,"T"),"")</f>
        <v>0</v>
      </c>
      <c r="Q283" s="7">
        <f xml:space="preserve"> RTD("cqg.rtd",,"StudyData", $A283, "MA", "InputChoice=Close,MAType=Sim,Period=21", "MA","D",,"all",,,,"T")</f>
        <v>470.6819047619</v>
      </c>
      <c r="R283" s="1">
        <f xml:space="preserve"> RTD("cqg.rtd",,"StudyData",$A283, "StdDev", "InputChoice=Close,Period1=21", "STDDEV","D",,"all",,,,"T")</f>
        <v>10.2303957094</v>
      </c>
      <c r="S283" s="1">
        <f t="shared" si="4"/>
        <v>-7.7407050948419098E-2</v>
      </c>
    </row>
    <row r="284" spans="1:19" x14ac:dyDescent="0.3">
      <c r="A284" t="s">
        <v>299</v>
      </c>
      <c r="B284" t="str">
        <f>PROPER(RTD("cqg.rtd", ,"ContractData",A284, "LongDescription",, "T"))</f>
        <v>Lumentum Hld Cm</v>
      </c>
      <c r="C284" s="1">
        <f>RTD("cqg.rtd", ,"ContractData",A284, "LastTrade",, "T")</f>
        <v>941.65</v>
      </c>
      <c r="D284" s="1">
        <f>RTD("cqg.rtd", ,"ContractData",A284, "NetLastTrade",, "T")</f>
        <v>0</v>
      </c>
      <c r="E284" s="3" t="str">
        <f>IFERROR(RTD("cqg.rtd", ,"ContractData",A284, "PerCentNetLastTrade",, "T")/100,"")</f>
        <v/>
      </c>
      <c r="F284" s="3" t="str">
        <v/>
      </c>
      <c r="G284" s="1" t="str">
        <f>RTD("cqg.rtd", ,"ContractData",A284, "Open",, "T")</f>
        <v/>
      </c>
      <c r="H284" s="1" t="str">
        <f>RTD("cqg.rtd", ,"ContractData",A284, "High",, "T")</f>
        <v/>
      </c>
      <c r="I284" s="1" t="str">
        <f>RTD("cqg.rtd", ,"ContractData",A284, "Low",, "T")</f>
        <v/>
      </c>
      <c r="J284" s="3" t="str">
        <f>IFERROR(RTD("cqg.rtd",,"StudyData",A284, "PCB","BaseType=Index,Index=1", "Close", "W","0","all",,,,"T")/100,"")</f>
        <v/>
      </c>
      <c r="K284" s="3">
        <f>IFERROR(RTD("cqg.rtd",,"StudyData",A284, "PCB","BaseType=Index,Index=1", "Close", "M","0","all",,,,"T")/100,"")</f>
        <v>2.9395688486597561E-2</v>
      </c>
      <c r="L284" s="3">
        <f>IFERROR(RTD("cqg.rtd",,"StudyData",A284, "PCB","BaseType=Index,Index=1", "Close", "Q","0","all",,,,"T")/100,"")</f>
        <v>9.7417430016548859E-2</v>
      </c>
      <c r="M284" s="3">
        <f>IFERROR(RTD("cqg.rtd",,"StudyData",A284, "PCB","BaseType=Index,Index=1", "Close", "A","0","all",,,,"T")/100,"")</f>
        <v>1.5547356140969637</v>
      </c>
      <c r="N284" s="5">
        <f>RTD("cqg.rtd", ,"ContractData",A284, "T_CVol",, "T")</f>
        <v>83173.354049999994</v>
      </c>
      <c r="O284" s="4">
        <f xml:space="preserve"> IFERROR(N284/RTD("cqg.rtd",,"StudyData", $A284, "MA", "InputChoice=Vol,MAType=Sim,Period=21", "MA","D","-1","all",,,,"T"),"")</f>
        <v>1.8998610805692928E-2</v>
      </c>
      <c r="P284" s="6">
        <f>IFERROR(D284/RTD("cqg.rtd",,"StudyData","ATR("&amp;A284&amp;",MAType:=Sim,Period:=21)","Bar",, "Close", "D",,,,,,"T"),"")</f>
        <v>0</v>
      </c>
      <c r="Q284" s="7">
        <f xml:space="preserve"> RTD("cqg.rtd",,"StudyData", $A284, "MA", "InputChoice=Close,MAType=Sim,Period=21", "MA","D",,"all",,,,"T")</f>
        <v>913.12190476190005</v>
      </c>
      <c r="R284" s="1">
        <f xml:space="preserve"> RTD("cqg.rtd",,"StudyData",$A284, "StdDev", "InputChoice=Close,Period1=21", "STDDEV","D",,"all",,,,"T")</f>
        <v>42.383675161299998</v>
      </c>
      <c r="S284" s="1">
        <f t="shared" si="4"/>
        <v>0.67309158843659145</v>
      </c>
    </row>
    <row r="285" spans="1:19" x14ac:dyDescent="0.3">
      <c r="A285" t="s">
        <v>300</v>
      </c>
      <c r="B285" t="str">
        <f>PROPER(RTD("cqg.rtd", ,"ContractData",A285, "LongDescription",, "T"))</f>
        <v>Lilly (Eli) &amp; Company</v>
      </c>
      <c r="C285" s="1">
        <f>RTD("cqg.rtd", ,"ContractData",A285, "LastTrade",, "T")</f>
        <v>1183.46</v>
      </c>
      <c r="D285" s="1">
        <f>RTD("cqg.rtd", ,"ContractData",A285, "NetLastTrade",, "T")</f>
        <v>0</v>
      </c>
      <c r="E285" s="3" t="str">
        <f>IFERROR(RTD("cqg.rtd", ,"ContractData",A285, "PerCentNetLastTrade",, "T")/100,"")</f>
        <v/>
      </c>
      <c r="F285" s="3" t="str">
        <v/>
      </c>
      <c r="G285" s="1" t="str">
        <f>RTD("cqg.rtd", ,"ContractData",A285, "Open",, "T")</f>
        <v/>
      </c>
      <c r="H285" s="1" t="str">
        <f>RTD("cqg.rtd", ,"ContractData",A285, "High",, "T")</f>
        <v/>
      </c>
      <c r="I285" s="1" t="str">
        <f>RTD("cqg.rtd", ,"ContractData",A285, "Low",, "T")</f>
        <v/>
      </c>
      <c r="J285" s="3" t="str">
        <f>IFERROR(RTD("cqg.rtd",,"StudyData",A285, "PCB","BaseType=Index,Index=1", "Close", "W","0","all",,,,"T")/100,"")</f>
        <v/>
      </c>
      <c r="K285" s="3">
        <f>IFERROR(RTD("cqg.rtd",,"StudyData",A285, "PCB","BaseType=Index,Index=1", "Close", "M","0","all",,,,"T")/100,"")</f>
        <v>2.3108244793512762E-2</v>
      </c>
      <c r="L285" s="3">
        <f>IFERROR(RTD("cqg.rtd",,"StudyData",A285, "PCB","BaseType=Index,Index=1", "Close", "Q","0","all",,,,"T")/100,"")</f>
        <v>-1.3314657795786356E-2</v>
      </c>
      <c r="M285" s="3">
        <f>IFERROR(RTD("cqg.rtd",,"StudyData",A285, "PCB","BaseType=Index,Index=1", "Close", "A","0","all",,,,"T")/100,"")</f>
        <v>0.10122082852570063</v>
      </c>
      <c r="N285" s="5">
        <f>RTD("cqg.rtd", ,"ContractData",A285, "T_CVol",, "T")</f>
        <v>9040.2765380000001</v>
      </c>
      <c r="O285" s="4">
        <f xml:space="preserve"> IFERROR(N285/RTD("cqg.rtd",,"StudyData", $A285, "MA", "InputChoice=Vol,MAType=Sim,Period=21", "MA","D","-1","all",,,,"T"),"")</f>
        <v>3.8237611079977828E-3</v>
      </c>
      <c r="P285" s="6">
        <f>IFERROR(D285/RTD("cqg.rtd",,"StudyData","ATR("&amp;A285&amp;",MAType:=Sim,Period:=21)","Bar",, "Close", "D",,,,,,"T"),"")</f>
        <v>0</v>
      </c>
      <c r="Q285" s="7">
        <f xml:space="preserve"> RTD("cqg.rtd",,"StudyData", $A285, "MA", "InputChoice=Close,MAType=Sim,Period=21", "MA","D",,"all",,,,"T")</f>
        <v>1152.3623809523999</v>
      </c>
      <c r="R285" s="1">
        <f xml:space="preserve"> RTD("cqg.rtd",,"StudyData",$A285, "StdDev", "InputChoice=Close,Period1=21", "STDDEV","D",,"all",,,,"T")</f>
        <v>20.067545441499998</v>
      </c>
      <c r="S285" s="1">
        <f t="shared" si="4"/>
        <v>1.5496473715858521</v>
      </c>
    </row>
    <row r="286" spans="1:19" x14ac:dyDescent="0.3">
      <c r="A286" t="s">
        <v>301</v>
      </c>
      <c r="B286" t="str">
        <f>PROPER(RTD("cqg.rtd", ,"ContractData",A286, "LongDescription",, "T"))</f>
        <v>Lockheed Martin Corp</v>
      </c>
      <c r="C286" s="1">
        <f>RTD("cqg.rtd", ,"ContractData",A286, "LastTrade",, "T")</f>
        <v>519.56000000000006</v>
      </c>
      <c r="D286" s="1">
        <f>RTD("cqg.rtd", ,"ContractData",A286, "NetLastTrade",, "T")</f>
        <v>0</v>
      </c>
      <c r="E286" s="3" t="str">
        <f>IFERROR(RTD("cqg.rtd", ,"ContractData",A286, "PerCentNetLastTrade",, "T")/100,"")</f>
        <v/>
      </c>
      <c r="F286" s="3" t="str">
        <v/>
      </c>
      <c r="G286" s="1" t="str">
        <f>RTD("cqg.rtd", ,"ContractData",A286, "Open",, "T")</f>
        <v/>
      </c>
      <c r="H286" s="1" t="str">
        <f>RTD("cqg.rtd", ,"ContractData",A286, "High",, "T")</f>
        <v/>
      </c>
      <c r="I286" s="1" t="str">
        <f>RTD("cqg.rtd", ,"ContractData",A286, "Low",, "T")</f>
        <v/>
      </c>
      <c r="J286" s="3" t="str">
        <f>IFERROR(RTD("cqg.rtd",,"StudyData",A286, "PCB","BaseType=Index,Index=1", "Close", "W","0","all",,,,"T")/100,"")</f>
        <v/>
      </c>
      <c r="K286" s="3">
        <f>IFERROR(RTD("cqg.rtd",,"StudyData",A286, "PCB","BaseType=Index,Index=1", "Close", "M","0","all",,,,"T")/100,"")</f>
        <v>-7.4247634659586906E-2</v>
      </c>
      <c r="L286" s="3">
        <f>IFERROR(RTD("cqg.rtd",,"StudyData",A286, "PCB","BaseType=Index,Index=1", "Close", "Q","0","all",,,,"T")/100,"")</f>
        <v>1.9824912652612613E-2</v>
      </c>
      <c r="M286" s="3">
        <f>IFERROR(RTD("cqg.rtd",,"StudyData",A286, "PCB","BaseType=Index,Index=1", "Close", "A","0","all",,,,"T")/100,"")</f>
        <v>7.4203485847788866E-2</v>
      </c>
      <c r="N286" s="5">
        <f>RTD("cqg.rtd", ,"ContractData",A286, "T_CVol",, "T")</f>
        <v>3426.3656890000002</v>
      </c>
      <c r="O286" s="4">
        <f xml:space="preserve"> IFERROR(N286/RTD("cqg.rtd",,"StudyData", $A286, "MA", "InputChoice=Vol,MAType=Sim,Period=21", "MA","D","-1","all",,,,"T"),"")</f>
        <v>2.9648945735288165E-3</v>
      </c>
      <c r="P286" s="6">
        <f>IFERROR(D286/RTD("cqg.rtd",,"StudyData","ATR("&amp;A286&amp;",MAType:=Sim,Period:=21)","Bar",, "Close", "D",,,,,,"T"),"")</f>
        <v>0</v>
      </c>
      <c r="Q286" s="7">
        <f xml:space="preserve"> RTD("cqg.rtd",,"StudyData", $A286, "MA", "InputChoice=Close,MAType=Sim,Period=21", "MA","D",,"all",,,,"T")</f>
        <v>532.9085714286</v>
      </c>
      <c r="R286" s="1">
        <f xml:space="preserve"> RTD("cqg.rtd",,"StudyData",$A286, "StdDev", "InputChoice=Close,Period1=21", "STDDEV","D",,"all",,,,"T")</f>
        <v>11.557318969800001</v>
      </c>
      <c r="S286" s="1">
        <f t="shared" si="4"/>
        <v>-1.1549885802650766</v>
      </c>
    </row>
    <row r="287" spans="1:19" x14ac:dyDescent="0.3">
      <c r="A287" t="s">
        <v>302</v>
      </c>
      <c r="B287" t="str">
        <f>PROPER(RTD("cqg.rtd", ,"ContractData",A287, "LongDescription",, "T"))</f>
        <v>Alliant Energy Cmn</v>
      </c>
      <c r="C287" s="1">
        <f>RTD("cqg.rtd", ,"ContractData",A287, "LastTrade",, "T")</f>
        <v>63.6</v>
      </c>
      <c r="D287" s="1">
        <f>RTD("cqg.rtd", ,"ContractData",A287, "NetLastTrade",, "T")</f>
        <v>0</v>
      </c>
      <c r="E287" s="3" t="str">
        <f>IFERROR(RTD("cqg.rtd", ,"ContractData",A287, "PerCentNetLastTrade",, "T")/100,"")</f>
        <v/>
      </c>
      <c r="F287" s="3" t="str">
        <v/>
      </c>
      <c r="G287" s="1" t="str">
        <f>RTD("cqg.rtd", ,"ContractData",A287, "Open",, "T")</f>
        <v/>
      </c>
      <c r="H287" s="1" t="str">
        <f>RTD("cqg.rtd", ,"ContractData",A287, "High",, "T")</f>
        <v/>
      </c>
      <c r="I287" s="1" t="str">
        <f>RTD("cqg.rtd", ,"ContractData",A287, "Low",, "T")</f>
        <v/>
      </c>
      <c r="J287" s="3" t="str">
        <f>IFERROR(RTD("cqg.rtd",,"StudyData",A287, "PCB","BaseType=Index,Index=1", "Close", "W","0","all",,,,"T")/100,"")</f>
        <v/>
      </c>
      <c r="K287" s="3">
        <f>IFERROR(RTD("cqg.rtd",,"StudyData",A287, "PCB","BaseType=Index,Index=1", "Close", "M","0","all",,,,"T")/100,"")</f>
        <v>-6.4430714916151835E-2</v>
      </c>
      <c r="L287" s="3">
        <f>IFERROR(RTD("cqg.rtd",,"StudyData",A287, "PCB","BaseType=Index,Index=1", "Close", "Q","0","all",,,,"T")/100,"")</f>
        <v>-0.16633896972080225</v>
      </c>
      <c r="M287" s="3">
        <f>IFERROR(RTD("cqg.rtd",,"StudyData",A287, "PCB","BaseType=Index,Index=1", "Close", "A","0","all",,,,"T")/100,"")</f>
        <v>-2.1688970927549664E-2</v>
      </c>
      <c r="N287" s="5">
        <f>RTD("cqg.rtd", ,"ContractData",A287, "T_CVol",, "T")</f>
        <v>1.845</v>
      </c>
      <c r="O287" s="4">
        <f xml:space="preserve"> IFERROR(N287/RTD("cqg.rtd",,"StudyData", $A287, "MA", "InputChoice=Vol,MAType=Sim,Period=21", "MA","D","-1","all",,,,"T"),"")</f>
        <v>8.125210931762392E-7</v>
      </c>
      <c r="P287" s="6">
        <f>IFERROR(D287/RTD("cqg.rtd",,"StudyData","ATR("&amp;A287&amp;",MAType:=Sim,Period:=21)","Bar",, "Close", "D",,,,,,"T"),"")</f>
        <v>0</v>
      </c>
      <c r="Q287" s="7">
        <f xml:space="preserve"> RTD("cqg.rtd",,"StudyData", $A287, "MA", "InputChoice=Close,MAType=Sim,Period=21", "MA","D",,"all",,,,"T")</f>
        <v>66.365238095199999</v>
      </c>
      <c r="R287" s="1">
        <f xml:space="preserve"> RTD("cqg.rtd",,"StudyData",$A287, "StdDev", "InputChoice=Close,Period1=21", "STDDEV","D",,"all",,,,"T")</f>
        <v>1.7146750880999999</v>
      </c>
      <c r="S287" s="1">
        <f t="shared" si="4"/>
        <v>-1.6126892578022505</v>
      </c>
    </row>
    <row r="288" spans="1:19" x14ac:dyDescent="0.3">
      <c r="A288" t="s">
        <v>303</v>
      </c>
      <c r="B288" t="str">
        <f>PROPER(RTD("cqg.rtd", ,"ContractData",A288, "LongDescription",, "T"))</f>
        <v>Lowes Companies Inc</v>
      </c>
      <c r="C288" s="1">
        <f>RTD("cqg.rtd", ,"ContractData",A288, "LastTrade",, "T")</f>
        <v>189.28</v>
      </c>
      <c r="D288" s="1">
        <f>RTD("cqg.rtd", ,"ContractData",A288, "NetLastTrade",, "T")</f>
        <v>0</v>
      </c>
      <c r="E288" s="3" t="str">
        <f>IFERROR(RTD("cqg.rtd", ,"ContractData",A288, "PerCentNetLastTrade",, "T")/100,"")</f>
        <v/>
      </c>
      <c r="F288" s="3" t="str">
        <v/>
      </c>
      <c r="G288" s="1" t="str">
        <f>RTD("cqg.rtd", ,"ContractData",A288, "Open",, "T")</f>
        <v/>
      </c>
      <c r="H288" s="1" t="str">
        <f>RTD("cqg.rtd", ,"ContractData",A288, "High",, "T")</f>
        <v/>
      </c>
      <c r="I288" s="1" t="str">
        <f>RTD("cqg.rtd", ,"ContractData",A288, "Low",, "T")</f>
        <v/>
      </c>
      <c r="J288" s="3" t="str">
        <f>IFERROR(RTD("cqg.rtd",,"StudyData",A288, "PCB","BaseType=Index,Index=1", "Close", "W","0","all",,,,"T")/100,"")</f>
        <v/>
      </c>
      <c r="K288" s="3">
        <f>IFERROR(RTD("cqg.rtd",,"StudyData",A288, "PCB","BaseType=Index,Index=1", "Close", "M","0","all",,,,"T")/100,"")</f>
        <v>-7.5329750854909699E-2</v>
      </c>
      <c r="L288" s="3">
        <f>IFERROR(RTD("cqg.rtd",,"StudyData",A288, "PCB","BaseType=Index,Index=1", "Close", "Q","0","all",,,,"T")/100,"")</f>
        <v>-0.14154836954056876</v>
      </c>
      <c r="M288" s="3">
        <f>IFERROR(RTD("cqg.rtd",,"StudyData",A288, "PCB","BaseType=Index,Index=1", "Close", "A","0","all",,,,"T")/100,"")</f>
        <v>-0.21512688671421462</v>
      </c>
      <c r="N288" s="5">
        <f>RTD("cqg.rtd", ,"ContractData",A288, "T_CVol",, "T")</f>
        <v>1284.518039</v>
      </c>
      <c r="O288" s="4">
        <f xml:space="preserve"> IFERROR(N288/RTD("cqg.rtd",,"StudyData", $A288, "MA", "InputChoice=Vol,MAType=Sim,Period=21", "MA","D","-1","all",,,,"T"),"")</f>
        <v>3.9518475148497904E-4</v>
      </c>
      <c r="P288" s="6">
        <f>IFERROR(D288/RTD("cqg.rtd",,"StudyData","ATR("&amp;A288&amp;",MAType:=Sim,Period:=21)","Bar",, "Close", "D",,,,,,"T"),"")</f>
        <v>0</v>
      </c>
      <c r="Q288" s="7">
        <f xml:space="preserve"> RTD("cqg.rtd",,"StudyData", $A288, "MA", "InputChoice=Close,MAType=Sim,Period=21", "MA","D",,"all",,,,"T")</f>
        <v>196.70619047619999</v>
      </c>
      <c r="R288" s="1">
        <f xml:space="preserve"> RTD("cqg.rtd",,"StudyData",$A288, "StdDev", "InputChoice=Close,Period1=21", "STDDEV","D",,"all",,,,"T")</f>
        <v>5.3358682751000002</v>
      </c>
      <c r="S288" s="1">
        <f t="shared" si="4"/>
        <v>-1.3917492136855303</v>
      </c>
    </row>
    <row r="289" spans="1:19" x14ac:dyDescent="0.3">
      <c r="A289" t="s">
        <v>304</v>
      </c>
      <c r="B289" t="str">
        <f>PROPER(RTD("cqg.rtd", ,"ContractData",A289, "LongDescription",, "T"))</f>
        <v>Lam Research Corp</v>
      </c>
      <c r="C289" s="1">
        <f>RTD("cqg.rtd", ,"ContractData",A289, "LastTrade",, "T")</f>
        <v>315.20999999999998</v>
      </c>
      <c r="D289" s="1">
        <f>RTD("cqg.rtd", ,"ContractData",A289, "NetLastTrade",, "T")</f>
        <v>0</v>
      </c>
      <c r="E289" s="3" t="str">
        <f>IFERROR(RTD("cqg.rtd", ,"ContractData",A289, "PerCentNetLastTrade",, "T")/100,"")</f>
        <v/>
      </c>
      <c r="F289" s="3" t="str">
        <v/>
      </c>
      <c r="G289" s="1" t="str">
        <f>RTD("cqg.rtd", ,"ContractData",A289, "Open",, "T")</f>
        <v/>
      </c>
      <c r="H289" s="1" t="str">
        <f>RTD("cqg.rtd", ,"ContractData",A289, "High",, "T")</f>
        <v/>
      </c>
      <c r="I289" s="1" t="str">
        <f>RTD("cqg.rtd", ,"ContractData",A289, "Low",, "T")</f>
        <v/>
      </c>
      <c r="J289" s="3" t="str">
        <f>IFERROR(RTD("cqg.rtd",,"StudyData",A289, "PCB","BaseType=Index,Index=1", "Close", "W","0","all",,,,"T")/100,"")</f>
        <v/>
      </c>
      <c r="K289" s="3">
        <f>IFERROR(RTD("cqg.rtd",,"StudyData",A289, "PCB","BaseType=Index,Index=1", "Close", "M","0","all",,,,"T")/100,"")</f>
        <v>4.5507313675412019E-2</v>
      </c>
      <c r="L289" s="3">
        <f>IFERROR(RTD("cqg.rtd",,"StudyData",A289, "PCB","BaseType=Index,Index=1", "Close", "Q","0","all",,,,"T")/100,"")</f>
        <v>-0.27258671220547853</v>
      </c>
      <c r="M289" s="3">
        <f>IFERROR(RTD("cqg.rtd",,"StudyData",A289, "PCB","BaseType=Index,Index=1", "Close", "A","0","all",,,,"T")/100,"")</f>
        <v>0.84139502278303524</v>
      </c>
      <c r="N289" s="5">
        <f>RTD("cqg.rtd", ,"ContractData",A289, "T_CVol",, "T")</f>
        <v>56006.693961999998</v>
      </c>
      <c r="O289" s="4">
        <f xml:space="preserve"> IFERROR(N289/RTD("cqg.rtd",,"StudyData", $A289, "MA", "InputChoice=Vol,MAType=Sim,Period=21", "MA","D","-1","all",,,,"T"),"")</f>
        <v>6.1194355605153593E-3</v>
      </c>
      <c r="P289" s="6">
        <f>IFERROR(D289/RTD("cqg.rtd",,"StudyData","ATR("&amp;A289&amp;",MAType:=Sim,Period:=21)","Bar",, "Close", "D",,,,,,"T"),"")</f>
        <v>0</v>
      </c>
      <c r="Q289" s="7">
        <f xml:space="preserve"> RTD("cqg.rtd",,"StudyData", $A289, "MA", "InputChoice=Close,MAType=Sim,Period=21", "MA","D",,"all",,,,"T")</f>
        <v>297.32476190480003</v>
      </c>
      <c r="R289" s="1">
        <f xml:space="preserve"> RTD("cqg.rtd",,"StudyData",$A289, "StdDev", "InputChoice=Close,Period1=21", "STDDEV","D",,"all",,,,"T")</f>
        <v>15.6586451457</v>
      </c>
      <c r="S289" s="1">
        <f t="shared" si="4"/>
        <v>1.1421957601556221</v>
      </c>
    </row>
    <row r="290" spans="1:19" x14ac:dyDescent="0.3">
      <c r="A290" t="s">
        <v>305</v>
      </c>
      <c r="B290" t="str">
        <f>PROPER(RTD("cqg.rtd", ,"ContractData",A290, "LongDescription",, "T"))</f>
        <v>Lululemon Athletica</v>
      </c>
      <c r="C290" s="1">
        <f>RTD("cqg.rtd", ,"ContractData",A290, "LastTrade",, "T")</f>
        <v>101.3</v>
      </c>
      <c r="D290" s="1">
        <f>RTD("cqg.rtd", ,"ContractData",A290, "NetLastTrade",, "T")</f>
        <v>0</v>
      </c>
      <c r="E290" s="3" t="str">
        <f>IFERROR(RTD("cqg.rtd", ,"ContractData",A290, "PerCentNetLastTrade",, "T")/100,"")</f>
        <v/>
      </c>
      <c r="F290" s="3" t="str">
        <v/>
      </c>
      <c r="G290" s="1" t="str">
        <f>RTD("cqg.rtd", ,"ContractData",A290, "Open",, "T")</f>
        <v/>
      </c>
      <c r="H290" s="1" t="str">
        <f>RTD("cqg.rtd", ,"ContractData",A290, "High",, "T")</f>
        <v/>
      </c>
      <c r="I290" s="1" t="str">
        <f>RTD("cqg.rtd", ,"ContractData",A290, "Low",, "T")</f>
        <v/>
      </c>
      <c r="J290" s="3" t="str">
        <f>IFERROR(RTD("cqg.rtd",,"StudyData",A290, "PCB","BaseType=Index,Index=1", "Close", "W","0","all",,,,"T")/100,"")</f>
        <v/>
      </c>
      <c r="K290" s="3">
        <f>IFERROR(RTD("cqg.rtd",,"StudyData",A290, "PCB","BaseType=Index,Index=1", "Close", "M","0","all",,,,"T")/100,"")</f>
        <v>-0.15765840678529858</v>
      </c>
      <c r="L290" s="3">
        <f>IFERROR(RTD("cqg.rtd",,"StudyData",A290, "PCB","BaseType=Index,Index=1", "Close", "Q","0","all",,,,"T")/100,"")</f>
        <v>-0.11280434401821691</v>
      </c>
      <c r="M290" s="3">
        <f>IFERROR(RTD("cqg.rtd",,"StudyData",A290, "PCB","BaseType=Index,Index=1", "Close", "A","0","all",,,,"T")/100,"")</f>
        <v>-0.5125354891487417</v>
      </c>
      <c r="N290" s="5">
        <f>RTD("cqg.rtd", ,"ContractData",A290, "T_CVol",, "T")</f>
        <v>25669.708205999999</v>
      </c>
      <c r="O290" s="4">
        <f xml:space="preserve"> IFERROR(N290/RTD("cqg.rtd",,"StudyData", $A290, "MA", "InputChoice=Vol,MAType=Sim,Period=21", "MA","D","-1","all",,,,"T"),"")</f>
        <v>3.2019486876071245E-3</v>
      </c>
      <c r="P290" s="6">
        <f>IFERROR(D290/RTD("cqg.rtd",,"StudyData","ATR("&amp;A290&amp;",MAType:=Sim,Period:=21)","Bar",, "Close", "D",,,,,,"T"),"")</f>
        <v>0</v>
      </c>
      <c r="Q290" s="7">
        <f xml:space="preserve"> RTD("cqg.rtd",,"StudyData", $A290, "MA", "InputChoice=Close,MAType=Sim,Period=21", "MA","D",,"all",,,,"T")</f>
        <v>104.949047619</v>
      </c>
      <c r="R290" s="1">
        <f xml:space="preserve"> RTD("cqg.rtd",,"StudyData",$A290, "StdDev", "InputChoice=Close,Period1=21", "STDDEV","D",,"all",,,,"T")</f>
        <v>8.7321049144000007</v>
      </c>
      <c r="S290" s="1">
        <f t="shared" si="4"/>
        <v>-0.41788865969560263</v>
      </c>
    </row>
    <row r="291" spans="1:19" x14ac:dyDescent="0.3">
      <c r="A291" t="s">
        <v>306</v>
      </c>
      <c r="B291" t="str">
        <f>PROPER(RTD("cqg.rtd", ,"ContractData",A291, "LongDescription",, "T"))</f>
        <v>Southwest Airlines Co</v>
      </c>
      <c r="C291" s="1">
        <f>RTD("cqg.rtd", ,"ContractData",A291, "LastTrade",, "T")</f>
        <v>42.68</v>
      </c>
      <c r="D291" s="1">
        <f>RTD("cqg.rtd", ,"ContractData",A291, "NetLastTrade",, "T")</f>
        <v>0</v>
      </c>
      <c r="E291" s="3" t="str">
        <f>IFERROR(RTD("cqg.rtd", ,"ContractData",A291, "PerCentNetLastTrade",, "T")/100,"")</f>
        <v/>
      </c>
      <c r="F291" s="3" t="str">
        <v/>
      </c>
      <c r="G291" s="1" t="str">
        <f>RTD("cqg.rtd", ,"ContractData",A291, "Open",, "T")</f>
        <v/>
      </c>
      <c r="H291" s="1" t="str">
        <f>RTD("cqg.rtd", ,"ContractData",A291, "High",, "T")</f>
        <v/>
      </c>
      <c r="I291" s="1" t="str">
        <f>RTD("cqg.rtd", ,"ContractData",A291, "Low",, "T")</f>
        <v/>
      </c>
      <c r="J291" s="3" t="str">
        <f>IFERROR(RTD("cqg.rtd",,"StudyData",A291, "PCB","BaseType=Index,Index=1", "Close", "W","0","all",,,,"T")/100,"")</f>
        <v/>
      </c>
      <c r="K291" s="3">
        <f>IFERROR(RTD("cqg.rtd",,"StudyData",A291, "PCB","BaseType=Index,Index=1", "Close", "M","0","all",,,,"T")/100,"")</f>
        <v>0.10770827926291197</v>
      </c>
      <c r="L291" s="3">
        <f>IFERROR(RTD("cqg.rtd",,"StudyData",A291, "PCB","BaseType=Index,Index=1", "Close", "Q","0","all",,,,"T")/100,"")</f>
        <v>-0.1699727732399845</v>
      </c>
      <c r="M291" s="3">
        <f>IFERROR(RTD("cqg.rtd",,"StudyData",A291, "PCB","BaseType=Index,Index=1", "Close", "A","0","all",,,,"T")/100,"")</f>
        <v>3.2663924510041166E-2</v>
      </c>
      <c r="N291" s="5">
        <f>RTD("cqg.rtd", ,"ContractData",A291, "T_CVol",, "T")</f>
        <v>7947.2437639999998</v>
      </c>
      <c r="O291" s="4">
        <f xml:space="preserve"> IFERROR(N291/RTD("cqg.rtd",,"StudyData", $A291, "MA", "InputChoice=Vol,MAType=Sim,Period=21", "MA","D","-1","all",,,,"T"),"")</f>
        <v>1.3572542175204773E-3</v>
      </c>
      <c r="P291" s="6">
        <f>IFERROR(D291/RTD("cqg.rtd",,"StudyData","ATR("&amp;A291&amp;",MAType:=Sim,Period:=21)","Bar",, "Close", "D",,,,,,"T"),"")</f>
        <v>0</v>
      </c>
      <c r="Q291" s="7">
        <f xml:space="preserve"> RTD("cqg.rtd",,"StudyData", $A291, "MA", "InputChoice=Close,MAType=Sim,Period=21", "MA","D",,"all",,,,"T")</f>
        <v>39.96</v>
      </c>
      <c r="R291" s="1">
        <f xml:space="preserve"> RTD("cqg.rtd",,"StudyData",$A291, "StdDev", "InputChoice=Close,Period1=21", "STDDEV","D",,"all",,,,"T")</f>
        <v>1.4636744369000001</v>
      </c>
      <c r="S291" s="1">
        <f t="shared" si="4"/>
        <v>1.8583367526461982</v>
      </c>
    </row>
    <row r="292" spans="1:19" x14ac:dyDescent="0.3">
      <c r="A292" t="s">
        <v>307</v>
      </c>
      <c r="B292" t="str">
        <f>PROPER(RTD("cqg.rtd", ,"ContractData",A292, "LongDescription",, "T"))</f>
        <v>Las Vegas Sands Corp</v>
      </c>
      <c r="C292" s="1">
        <f>RTD("cqg.rtd", ,"ContractData",A292, "LastTrade",, "T")</f>
        <v>38.99</v>
      </c>
      <c r="D292" s="1">
        <f>RTD("cqg.rtd", ,"ContractData",A292, "NetLastTrade",, "T")</f>
        <v>0</v>
      </c>
      <c r="E292" s="3" t="str">
        <f>IFERROR(RTD("cqg.rtd", ,"ContractData",A292, "PerCentNetLastTrade",, "T")/100,"")</f>
        <v/>
      </c>
      <c r="F292" s="3" t="str">
        <v/>
      </c>
      <c r="G292" s="1" t="str">
        <f>RTD("cqg.rtd", ,"ContractData",A292, "Open",, "T")</f>
        <v/>
      </c>
      <c r="H292" s="1" t="str">
        <f>RTD("cqg.rtd", ,"ContractData",A292, "High",, "T")</f>
        <v/>
      </c>
      <c r="I292" s="1" t="str">
        <f>RTD("cqg.rtd", ,"ContractData",A292, "Low",, "T")</f>
        <v/>
      </c>
      <c r="J292" s="3" t="str">
        <f>IFERROR(RTD("cqg.rtd",,"StudyData",A292, "PCB","BaseType=Index,Index=1", "Close", "W","0","all",,,,"T")/100,"")</f>
        <v/>
      </c>
      <c r="K292" s="3">
        <f>IFERROR(RTD("cqg.rtd",,"StudyData",A292, "PCB","BaseType=Index,Index=1", "Close", "M","0","all",,,,"T")/100,"")</f>
        <v>-0.11002054325496463</v>
      </c>
      <c r="L292" s="3">
        <f>IFERROR(RTD("cqg.rtd",,"StudyData",A292, "PCB","BaseType=Index,Index=1", "Close", "Q","0","all",,,,"T")/100,"")</f>
        <v>-0.15587789564840868</v>
      </c>
      <c r="M292" s="3">
        <f>IFERROR(RTD("cqg.rtd",,"StudyData",A292, "PCB","BaseType=Index,Index=1", "Close", "A","0","all",,,,"T")/100,"")</f>
        <v>-0.40098325395606083</v>
      </c>
      <c r="N292" s="5">
        <f>RTD("cqg.rtd", ,"ContractData",A292, "T_CVol",, "T")</f>
        <v>746.27252199999998</v>
      </c>
      <c r="O292" s="4">
        <f xml:space="preserve"> IFERROR(N292/RTD("cqg.rtd",,"StudyData", $A292, "MA", "InputChoice=Vol,MAType=Sim,Period=21", "MA","D","-1","all",,,,"T"),"")</f>
        <v>1.2367068481535442E-4</v>
      </c>
      <c r="P292" s="6">
        <f>IFERROR(D292/RTD("cqg.rtd",,"StudyData","ATR("&amp;A292&amp;",MAType:=Sim,Period:=21)","Bar",, "Close", "D",,,,,,"T"),"")</f>
        <v>0</v>
      </c>
      <c r="Q292" s="7">
        <f xml:space="preserve"> RTD("cqg.rtd",,"StudyData", $A292, "MA", "InputChoice=Close,MAType=Sim,Period=21", "MA","D",,"all",,,,"T")</f>
        <v>41.905238095199998</v>
      </c>
      <c r="R292" s="1">
        <f xml:space="preserve"> RTD("cqg.rtd",,"StudyData",$A292, "StdDev", "InputChoice=Close,Period1=21", "STDDEV","D",,"all",,,,"T")</f>
        <v>2.1134909489</v>
      </c>
      <c r="S292" s="1">
        <f t="shared" si="4"/>
        <v>-1.3793473289853821</v>
      </c>
    </row>
    <row r="293" spans="1:19" x14ac:dyDescent="0.3">
      <c r="A293" t="s">
        <v>308</v>
      </c>
      <c r="B293" t="str">
        <f>PROPER(RTD("cqg.rtd", ,"ContractData",A293, "LongDescription",, "T"))</f>
        <v>Lyondellbasell Industries Nv Class A</v>
      </c>
      <c r="C293" s="1">
        <f>RTD("cqg.rtd", ,"ContractData",A293, "LastTrade",, "T")</f>
        <v>58.14</v>
      </c>
      <c r="D293" s="1">
        <f>RTD("cqg.rtd", ,"ContractData",A293, "NetLastTrade",, "T")</f>
        <v>0</v>
      </c>
      <c r="E293" s="3" t="str">
        <f>IFERROR(RTD("cqg.rtd", ,"ContractData",A293, "PerCentNetLastTrade",, "T")/100,"")</f>
        <v/>
      </c>
      <c r="F293" s="3" t="str">
        <v/>
      </c>
      <c r="G293" s="1" t="str">
        <f>RTD("cqg.rtd", ,"ContractData",A293, "Open",, "T")</f>
        <v/>
      </c>
      <c r="H293" s="1" t="str">
        <f>RTD("cqg.rtd", ,"ContractData",A293, "High",, "T")</f>
        <v/>
      </c>
      <c r="I293" s="1" t="str">
        <f>RTD("cqg.rtd", ,"ContractData",A293, "Low",, "T")</f>
        <v/>
      </c>
      <c r="J293" s="3" t="str">
        <f>IFERROR(RTD("cqg.rtd",,"StudyData",A293, "PCB","BaseType=Index,Index=1", "Close", "W","0","all",,,,"T")/100,"")</f>
        <v/>
      </c>
      <c r="K293" s="3">
        <f>IFERROR(RTD("cqg.rtd",,"StudyData",A293, "PCB","BaseType=Index,Index=1", "Close", "M","0","all",,,,"T")/100,"")</f>
        <v>-0.10663798401966808</v>
      </c>
      <c r="L293" s="3">
        <f>IFERROR(RTD("cqg.rtd",,"StudyData",A293, "PCB","BaseType=Index,Index=1", "Close", "Q","0","all",,,,"T")/100,"")</f>
        <v>0.10427350427350431</v>
      </c>
      <c r="M293" s="3">
        <f>IFERROR(RTD("cqg.rtd",,"StudyData",A293, "PCB","BaseType=Index,Index=1", "Close", "A","0","all",,,,"T")/100,"")</f>
        <v>0.34272517321016155</v>
      </c>
      <c r="N293" s="5">
        <f>RTD("cqg.rtd", ,"ContractData",A293, "T_CVol",, "T")</f>
        <v>1851.065096</v>
      </c>
      <c r="O293" s="4">
        <f xml:space="preserve"> IFERROR(N293/RTD("cqg.rtd",,"StudyData", $A293, "MA", "InputChoice=Vol,MAType=Sim,Period=21", "MA","D","-1","all",,,,"T"),"")</f>
        <v>5.2335330021567909E-4</v>
      </c>
      <c r="P293" s="6">
        <f>IFERROR(D293/RTD("cqg.rtd",,"StudyData","ATR("&amp;A293&amp;",MAType:=Sim,Period:=21)","Bar",, "Close", "D",,,,,,"T"),"")</f>
        <v>0</v>
      </c>
      <c r="Q293" s="7">
        <f xml:space="preserve"> RTD("cqg.rtd",,"StudyData", $A293, "MA", "InputChoice=Close,MAType=Sim,Period=21", "MA","D",,"all",,,,"T")</f>
        <v>62.906190476200003</v>
      </c>
      <c r="R293" s="1">
        <f xml:space="preserve"> RTD("cqg.rtd",,"StudyData",$A293, "StdDev", "InputChoice=Close,Period1=21", "STDDEV","D",,"all",,,,"T")</f>
        <v>2.4957019743000002</v>
      </c>
      <c r="S293" s="1">
        <f t="shared" si="4"/>
        <v>-1.9097594685907291</v>
      </c>
    </row>
    <row r="294" spans="1:19" x14ac:dyDescent="0.3">
      <c r="A294" t="s">
        <v>309</v>
      </c>
      <c r="B294" t="str">
        <f>PROPER(RTD("cqg.rtd", ,"ContractData",A294, "LongDescription",, "T"))</f>
        <v>Live Nation Entertainment Inc</v>
      </c>
      <c r="C294" s="1">
        <f>RTD("cqg.rtd", ,"ContractData",A294, "LastTrade",, "T")</f>
        <v>170.87</v>
      </c>
      <c r="D294" s="1">
        <f>RTD("cqg.rtd", ,"ContractData",A294, "NetLastTrade",, "T")</f>
        <v>0</v>
      </c>
      <c r="E294" s="3" t="str">
        <f>IFERROR(RTD("cqg.rtd", ,"ContractData",A294, "PerCentNetLastTrade",, "T")/100,"")</f>
        <v/>
      </c>
      <c r="F294" s="3" t="str">
        <v/>
      </c>
      <c r="G294" s="1" t="str">
        <f>RTD("cqg.rtd", ,"ContractData",A294, "Open",, "T")</f>
        <v/>
      </c>
      <c r="H294" s="1" t="str">
        <f>RTD("cqg.rtd", ,"ContractData",A294, "High",, "T")</f>
        <v/>
      </c>
      <c r="I294" s="1" t="str">
        <f>RTD("cqg.rtd", ,"ContractData",A294, "Low",, "T")</f>
        <v/>
      </c>
      <c r="J294" s="3" t="str">
        <f>IFERROR(RTD("cqg.rtd",,"StudyData",A294, "PCB","BaseType=Index,Index=1", "Close", "W","0","all",,,,"T")/100,"")</f>
        <v/>
      </c>
      <c r="K294" s="3">
        <f>IFERROR(RTD("cqg.rtd",,"StudyData",A294, "PCB","BaseType=Index,Index=1", "Close", "M","0","all",,,,"T")/100,"")</f>
        <v>-5.0141753293679529E-2</v>
      </c>
      <c r="L294" s="3">
        <f>IFERROR(RTD("cqg.rtd",,"StudyData",A294, "PCB","BaseType=Index,Index=1", "Close", "Q","0","all",,,,"T")/100,"")</f>
        <v>-6.6845065807438195E-2</v>
      </c>
      <c r="M294" s="3">
        <f>IFERROR(RTD("cqg.rtd",,"StudyData",A294, "PCB","BaseType=Index,Index=1", "Close", "A","0","all",,,,"T")/100,"")</f>
        <v>0.19908771929824565</v>
      </c>
      <c r="N294" s="5">
        <f>RTD("cqg.rtd", ,"ContractData",A294, "T_CVol",, "T")</f>
        <v>21</v>
      </c>
      <c r="O294" s="4">
        <f xml:space="preserve"> IFERROR(N294/RTD("cqg.rtd",,"StudyData", $A294, "MA", "InputChoice=Vol,MAType=Sim,Period=21", "MA","D","-1","all",,,,"T"),"")</f>
        <v>1.0729252756958274E-5</v>
      </c>
      <c r="P294" s="6">
        <f>IFERROR(D294/RTD("cqg.rtd",,"StudyData","ATR("&amp;A294&amp;",MAType:=Sim,Period:=21)","Bar",, "Close", "D",,,,,,"T"),"")</f>
        <v>0</v>
      </c>
      <c r="Q294" s="7">
        <f xml:space="preserve"> RTD("cqg.rtd",,"StudyData", $A294, "MA", "InputChoice=Close,MAType=Sim,Period=21", "MA","D",,"all",,,,"T")</f>
        <v>172.34095238099999</v>
      </c>
      <c r="R294" s="1">
        <f xml:space="preserve"> RTD("cqg.rtd",,"StudyData",$A294, "StdDev", "InputChoice=Close,Period1=21", "STDDEV","D",,"all",,,,"T")</f>
        <v>4.0808728113999999</v>
      </c>
      <c r="S294" s="1">
        <f t="shared" si="4"/>
        <v>-0.36045043523308407</v>
      </c>
    </row>
    <row r="295" spans="1:19" x14ac:dyDescent="0.3">
      <c r="A295" t="s">
        <v>310</v>
      </c>
      <c r="B295" t="str">
        <f>PROPER(RTD("cqg.rtd", ,"ContractData",A295, "LongDescription",, "T"))</f>
        <v>Mastercard Inc.</v>
      </c>
      <c r="C295" s="1">
        <f>RTD("cqg.rtd", ,"ContractData",A295, "LastTrade",, "T")</f>
        <v>567.65</v>
      </c>
      <c r="D295" s="1">
        <f>RTD("cqg.rtd", ,"ContractData",A295, "NetLastTrade",, "T")</f>
        <v>0</v>
      </c>
      <c r="E295" s="3" t="str">
        <f>IFERROR(RTD("cqg.rtd", ,"ContractData",A295, "PerCentNetLastTrade",, "T")/100,"")</f>
        <v/>
      </c>
      <c r="F295" s="3" t="str">
        <v/>
      </c>
      <c r="G295" s="1" t="str">
        <f>RTD("cqg.rtd", ,"ContractData",A295, "Open",, "T")</f>
        <v/>
      </c>
      <c r="H295" s="1" t="str">
        <f>RTD("cqg.rtd", ,"ContractData",A295, "High",, "T")</f>
        <v/>
      </c>
      <c r="I295" s="1" t="str">
        <f>RTD("cqg.rtd", ,"ContractData",A295, "Low",, "T")</f>
        <v/>
      </c>
      <c r="J295" s="3" t="str">
        <f>IFERROR(RTD("cqg.rtd",,"StudyData",A295, "PCB","BaseType=Index,Index=1", "Close", "W","0","all",,,,"T")/100,"")</f>
        <v/>
      </c>
      <c r="K295" s="3">
        <f>IFERROR(RTD("cqg.rtd",,"StudyData",A295, "PCB","BaseType=Index,Index=1", "Close", "M","0","all",,,,"T")/100,"")</f>
        <v>-3.6754848891076143E-2</v>
      </c>
      <c r="L295" s="3">
        <f>IFERROR(RTD("cqg.rtd",,"StudyData",A295, "PCB","BaseType=Index,Index=1", "Close", "Q","0","all",,,,"T")/100,"")</f>
        <v>0.10523753894080988</v>
      </c>
      <c r="M295" s="3">
        <f>IFERROR(RTD("cqg.rtd",,"StudyData",A295, "PCB","BaseType=Index,Index=1", "Close", "A","0","all",,,,"T")/100,"")</f>
        <v>-5.6579316143498069E-3</v>
      </c>
      <c r="N295" s="5">
        <f>RTD("cqg.rtd", ,"ContractData",A295, "T_CVol",, "T")</f>
        <v>1821.2479619999999</v>
      </c>
      <c r="O295" s="4">
        <f xml:space="preserve"> IFERROR(N295/RTD("cqg.rtd",,"StudyData", $A295, "MA", "InputChoice=Vol,MAType=Sim,Period=21", "MA","D","-1","all",,,,"T"),"")</f>
        <v>6.9986272583505166E-4</v>
      </c>
      <c r="P295" s="6">
        <f>IFERROR(D295/RTD("cqg.rtd",,"StudyData","ATR("&amp;A295&amp;",MAType:=Sim,Period:=21)","Bar",, "Close", "D",,,,,,"T"),"")</f>
        <v>0</v>
      </c>
      <c r="Q295" s="7">
        <f xml:space="preserve"> RTD("cqg.rtd",,"StudyData", $A295, "MA", "InputChoice=Close,MAType=Sim,Period=21", "MA","D",,"all",,,,"T")</f>
        <v>572.5223809524</v>
      </c>
      <c r="R295" s="1">
        <f xml:space="preserve"> RTD("cqg.rtd",,"StudyData",$A295, "StdDev", "InputChoice=Close,Period1=21", "STDDEV","D",,"all",,,,"T")</f>
        <v>10.002864306299999</v>
      </c>
      <c r="S295" s="1">
        <f t="shared" si="4"/>
        <v>-0.48709857528821027</v>
      </c>
    </row>
    <row r="296" spans="1:19" x14ac:dyDescent="0.3">
      <c r="A296" t="s">
        <v>311</v>
      </c>
      <c r="B296" t="str">
        <f>PROPER(RTD("cqg.rtd", ,"ContractData",A296, "LongDescription",, "T"))</f>
        <v>Mid-America Apt Communities Inc</v>
      </c>
      <c r="C296" s="1">
        <f>RTD("cqg.rtd", ,"ContractData",A296, "LastTrade",, "T")</f>
        <v>118.35000000000001</v>
      </c>
      <c r="D296" s="1">
        <f>RTD("cqg.rtd", ,"ContractData",A296, "NetLastTrade",, "T")</f>
        <v>0</v>
      </c>
      <c r="E296" s="3" t="str">
        <f>IFERROR(RTD("cqg.rtd", ,"ContractData",A296, "PerCentNetLastTrade",, "T")/100,"")</f>
        <v/>
      </c>
      <c r="F296" s="3" t="str">
        <v/>
      </c>
      <c r="G296" s="1" t="str">
        <f>RTD("cqg.rtd", ,"ContractData",A296, "Open",, "T")</f>
        <v/>
      </c>
      <c r="H296" s="1" t="str">
        <f>RTD("cqg.rtd", ,"ContractData",A296, "High",, "T")</f>
        <v/>
      </c>
      <c r="I296" s="1" t="str">
        <f>RTD("cqg.rtd", ,"ContractData",A296, "Low",, "T")</f>
        <v/>
      </c>
      <c r="J296" s="3" t="str">
        <f>IFERROR(RTD("cqg.rtd",,"StudyData",A296, "PCB","BaseType=Index,Index=1", "Close", "W","0","all",,,,"T")/100,"")</f>
        <v/>
      </c>
      <c r="K296" s="3">
        <f>IFERROR(RTD("cqg.rtd",,"StudyData",A296, "PCB","BaseType=Index,Index=1", "Close", "M","0","all",,,,"T")/100,"")</f>
        <v>-8.1490104772991734E-2</v>
      </c>
      <c r="L296" s="3">
        <f>IFERROR(RTD("cqg.rtd",,"StudyData",A296, "PCB","BaseType=Index,Index=1", "Close", "Q","0","all",,,,"T")/100,"")</f>
        <v>-0.14819346480495171</v>
      </c>
      <c r="M296" s="3">
        <f>IFERROR(RTD("cqg.rtd",,"StudyData",A296, "PCB","BaseType=Index,Index=1", "Close", "A","0","all",,,,"T")/100,"")</f>
        <v>-0.14800950255561146</v>
      </c>
      <c r="N296" s="5">
        <f>RTD("cqg.rtd", ,"ContractData",A296, "T_CVol",, "T")</f>
        <v>57.311</v>
      </c>
      <c r="O296" s="4">
        <f xml:space="preserve"> IFERROR(N296/RTD("cqg.rtd",,"StudyData", $A296, "MA", "InputChoice=Vol,MAType=Sim,Period=21", "MA","D","-1","all",,,,"T"),"")</f>
        <v>5.0138743304769203E-5</v>
      </c>
      <c r="P296" s="6">
        <f>IFERROR(D296/RTD("cqg.rtd",,"StudyData","ATR("&amp;A296&amp;",MAType:=Sim,Period:=21)","Bar",, "Close", "D",,,,,,"T"),"")</f>
        <v>0</v>
      </c>
      <c r="Q296" s="7">
        <f xml:space="preserve"> RTD("cqg.rtd",,"StudyData", $A296, "MA", "InputChoice=Close,MAType=Sim,Period=21", "MA","D",,"all",,,,"T")</f>
        <v>123.7995238095</v>
      </c>
      <c r="R296" s="1">
        <f xml:space="preserve"> RTD("cqg.rtd",,"StudyData",$A296, "StdDev", "InputChoice=Close,Period1=21", "STDDEV","D",,"all",,,,"T")</f>
        <v>4.4213351530000002</v>
      </c>
      <c r="S296" s="1">
        <f t="shared" si="4"/>
        <v>-1.2325516209288812</v>
      </c>
    </row>
    <row r="297" spans="1:19" x14ac:dyDescent="0.3">
      <c r="A297" t="s">
        <v>312</v>
      </c>
      <c r="B297" t="str">
        <f>PROPER(RTD("cqg.rtd", ,"ContractData",A297, "LongDescription",, "T"))</f>
        <v>Marriott Int Cl A Cm</v>
      </c>
      <c r="C297" s="1">
        <f>RTD("cqg.rtd", ,"ContractData",A297, "LastTrade",, "T")</f>
        <v>352.03000000000003</v>
      </c>
      <c r="D297" s="1">
        <f>RTD("cqg.rtd", ,"ContractData",A297, "NetLastTrade",, "T")</f>
        <v>0</v>
      </c>
      <c r="E297" s="3" t="str">
        <f>IFERROR(RTD("cqg.rtd", ,"ContractData",A297, "PerCentNetLastTrade",, "T")/100,"")</f>
        <v/>
      </c>
      <c r="F297" s="3" t="str">
        <v/>
      </c>
      <c r="G297" s="1" t="str">
        <f>RTD("cqg.rtd", ,"ContractData",A297, "Open",, "T")</f>
        <v/>
      </c>
      <c r="H297" s="1" t="str">
        <f>RTD("cqg.rtd", ,"ContractData",A297, "High",, "T")</f>
        <v/>
      </c>
      <c r="I297" s="1" t="str">
        <f>RTD("cqg.rtd", ,"ContractData",A297, "Low",, "T")</f>
        <v/>
      </c>
      <c r="J297" s="3" t="str">
        <f>IFERROR(RTD("cqg.rtd",,"StudyData",A297, "PCB","BaseType=Index,Index=1", "Close", "W","0","all",,,,"T")/100,"")</f>
        <v/>
      </c>
      <c r="K297" s="3">
        <f>IFERROR(RTD("cqg.rtd",,"StudyData",A297, "PCB","BaseType=Index,Index=1", "Close", "M","0","all",,,,"T")/100,"")</f>
        <v>3.0050327715355922E-2</v>
      </c>
      <c r="L297" s="3">
        <f>IFERROR(RTD("cqg.rtd",,"StudyData",A297, "PCB","BaseType=Index,Index=1", "Close", "Q","0","all",,,,"T")/100,"")</f>
        <v>-5.0082301195391137E-2</v>
      </c>
      <c r="M297" s="3">
        <f>IFERROR(RTD("cqg.rtd",,"StudyData",A297, "PCB","BaseType=Index,Index=1", "Close", "A","0","all",,,,"T")/100,"")</f>
        <v>0.134702166064982</v>
      </c>
      <c r="N297" s="5">
        <f>RTD("cqg.rtd", ,"ContractData",A297, "T_CVol",, "T")</f>
        <v>261.08300000000003</v>
      </c>
      <c r="O297" s="4">
        <f xml:space="preserve"> IFERROR(N297/RTD("cqg.rtd",,"StudyData", $A297, "MA", "InputChoice=Vol,MAType=Sim,Period=21", "MA","D","-1","all",,,,"T"),"")</f>
        <v>1.6283499392489315E-4</v>
      </c>
      <c r="P297" s="6">
        <f>IFERROR(D297/RTD("cqg.rtd",,"StudyData","ATR("&amp;A297&amp;",MAType:=Sim,Period:=21)","Bar",, "Close", "D",,,,,,"T"),"")</f>
        <v>0</v>
      </c>
      <c r="Q297" s="7">
        <f xml:space="preserve"> RTD("cqg.rtd",,"StudyData", $A297, "MA", "InputChoice=Close,MAType=Sim,Period=21", "MA","D",,"all",,,,"T")</f>
        <v>340.03428571429998</v>
      </c>
      <c r="R297" s="1">
        <f xml:space="preserve"> RTD("cqg.rtd",,"StudyData",$A297, "StdDev", "InputChoice=Close,Period1=21", "STDDEV","D",,"all",,,,"T")</f>
        <v>7.7939998725999997</v>
      </c>
      <c r="S297" s="1">
        <f t="shared" si="4"/>
        <v>1.5390960330742727</v>
      </c>
    </row>
    <row r="298" spans="1:19" x14ac:dyDescent="0.3">
      <c r="A298" t="s">
        <v>313</v>
      </c>
      <c r="B298" t="str">
        <f>PROPER(RTD("cqg.rtd", ,"ContractData",A298, "LongDescription",, "T"))</f>
        <v>Masco Corporation</v>
      </c>
      <c r="C298" s="1">
        <f>RTD("cqg.rtd", ,"ContractData",A298, "LastTrade",, "T")</f>
        <v>68.850000000000009</v>
      </c>
      <c r="D298" s="1">
        <f>RTD("cqg.rtd", ,"ContractData",A298, "NetLastTrade",, "T")</f>
        <v>0</v>
      </c>
      <c r="E298" s="3" t="str">
        <f>IFERROR(RTD("cqg.rtd", ,"ContractData",A298, "PerCentNetLastTrade",, "T")/100,"")</f>
        <v/>
      </c>
      <c r="F298" s="3" t="str">
        <v/>
      </c>
      <c r="G298" s="1" t="str">
        <f>RTD("cqg.rtd", ,"ContractData",A298, "Open",, "T")</f>
        <v/>
      </c>
      <c r="H298" s="1" t="str">
        <f>RTD("cqg.rtd", ,"ContractData",A298, "High",, "T")</f>
        <v/>
      </c>
      <c r="I298" s="1" t="str">
        <f>RTD("cqg.rtd", ,"ContractData",A298, "Low",, "T")</f>
        <v/>
      </c>
      <c r="J298" s="3" t="str">
        <f>IFERROR(RTD("cqg.rtd",,"StudyData",A298, "PCB","BaseType=Index,Index=1", "Close", "W","0","all",,,,"T")/100,"")</f>
        <v/>
      </c>
      <c r="K298" s="3">
        <f>IFERROR(RTD("cqg.rtd",,"StudyData",A298, "PCB","BaseType=Index,Index=1", "Close", "M","0","all",,,,"T")/100,"")</f>
        <v>-4.5870288248336867E-2</v>
      </c>
      <c r="L298" s="3">
        <f>IFERROR(RTD("cqg.rtd",,"StudyData",A298, "PCB","BaseType=Index,Index=1", "Close", "Q","0","all",,,,"T")/100,"")</f>
        <v>-0.15386506083323087</v>
      </c>
      <c r="M298" s="3">
        <f>IFERROR(RTD("cqg.rtd",,"StudyData",A298, "PCB","BaseType=Index,Index=1", "Close", "A","0","all",,,,"T")/100,"")</f>
        <v>8.4935392373148566E-2</v>
      </c>
      <c r="N298" s="5">
        <f>RTD("cqg.rtd", ,"ContractData",A298, "T_CVol",, "T")</f>
        <v>1.0346</v>
      </c>
      <c r="O298" s="4">
        <f xml:space="preserve"> IFERROR(N298/RTD("cqg.rtd",,"StudyData", $A298, "MA", "InputChoice=Vol,MAType=Sim,Period=21", "MA","D","-1","all",,,,"T"),"")</f>
        <v>4.4042603778503014E-7</v>
      </c>
      <c r="P298" s="6">
        <f>IFERROR(D298/RTD("cqg.rtd",,"StudyData","ATR("&amp;A298&amp;",MAType:=Sim,Period:=21)","Bar",, "Close", "D",,,,,,"T"),"")</f>
        <v>0</v>
      </c>
      <c r="Q298" s="7">
        <f xml:space="preserve"> RTD("cqg.rtd",,"StudyData", $A298, "MA", "InputChoice=Close,MAType=Sim,Period=21", "MA","D",,"all",,,,"T")</f>
        <v>69.567619047600004</v>
      </c>
      <c r="R298" s="1">
        <f xml:space="preserve"> RTD("cqg.rtd",,"StudyData",$A298, "StdDev", "InputChoice=Close,Period1=21", "STDDEV","D",,"all",,,,"T")</f>
        <v>1.6958939340999999</v>
      </c>
      <c r="S298" s="1">
        <f t="shared" si="4"/>
        <v>-0.42315090181676474</v>
      </c>
    </row>
    <row r="299" spans="1:19" x14ac:dyDescent="0.3">
      <c r="A299" t="s">
        <v>314</v>
      </c>
      <c r="B299" t="str">
        <f>PROPER(RTD("cqg.rtd", ,"ContractData",A299, "LongDescription",, "T"))</f>
        <v>Mcdonald'S Corporation</v>
      </c>
      <c r="C299" s="1">
        <f>RTD("cqg.rtd", ,"ContractData",A299, "LastTrade",, "T")</f>
        <v>236.5</v>
      </c>
      <c r="D299" s="1">
        <f>RTD("cqg.rtd", ,"ContractData",A299, "NetLastTrade",, "T")</f>
        <v>0</v>
      </c>
      <c r="E299" s="3" t="str">
        <f>IFERROR(RTD("cqg.rtd", ,"ContractData",A299, "PerCentNetLastTrade",, "T")/100,"")</f>
        <v/>
      </c>
      <c r="F299" s="3" t="str">
        <v/>
      </c>
      <c r="G299" s="1" t="str">
        <f>RTD("cqg.rtd", ,"ContractData",A299, "Open",, "T")</f>
        <v/>
      </c>
      <c r="H299" s="1" t="str">
        <f>RTD("cqg.rtd", ,"ContractData",A299, "High",, "T")</f>
        <v/>
      </c>
      <c r="I299" s="1" t="str">
        <f>RTD("cqg.rtd", ,"ContractData",A299, "Low",, "T")</f>
        <v/>
      </c>
      <c r="J299" s="3" t="str">
        <f>IFERROR(RTD("cqg.rtd",,"StudyData",A299, "PCB","BaseType=Index,Index=1", "Close", "W","0","all",,,,"T")/100,"")</f>
        <v/>
      </c>
      <c r="K299" s="3">
        <f>IFERROR(RTD("cqg.rtd",,"StudyData",A299, "PCB","BaseType=Index,Index=1", "Close", "M","0","all",,,,"T")/100,"")</f>
        <v>-0.10260302041435841</v>
      </c>
      <c r="L299" s="3">
        <f>IFERROR(RTD("cqg.rtd",,"StudyData",A299, "PCB","BaseType=Index,Index=1", "Close", "Q","0","all",,,,"T")/100,"")</f>
        <v>-0.12507861344382376</v>
      </c>
      <c r="M299" s="3">
        <f>IFERROR(RTD("cqg.rtd",,"StudyData",A299, "PCB","BaseType=Index,Index=1", "Close", "A","0","all",,,,"T")/100,"")</f>
        <v>-0.22618852861302879</v>
      </c>
      <c r="N299" s="5">
        <f>RTD("cqg.rtd", ,"ContractData",A299, "T_CVol",, "T")</f>
        <v>56157.125900999999</v>
      </c>
      <c r="O299" s="4">
        <f xml:space="preserve"> IFERROR(N299/RTD("cqg.rtd",,"StudyData", $A299, "MA", "InputChoice=Vol,MAType=Sim,Period=21", "MA","D","-1","all",,,,"T"),"")</f>
        <v>9.6391028327141061E-3</v>
      </c>
      <c r="P299" s="6">
        <f>IFERROR(D299/RTD("cqg.rtd",,"StudyData","ATR("&amp;A299&amp;",MAType:=Sim,Period:=21)","Bar",, "Close", "D",,,,,,"T"),"")</f>
        <v>0</v>
      </c>
      <c r="Q299" s="7">
        <f xml:space="preserve"> RTD("cqg.rtd",,"StudyData", $A299, "MA", "InputChoice=Close,MAType=Sim,Period=21", "MA","D",,"all",,,,"T")</f>
        <v>251.56714285710001</v>
      </c>
      <c r="R299" s="1">
        <f xml:space="preserve"> RTD("cqg.rtd",,"StudyData",$A299, "StdDev", "InputChoice=Close,Period1=21", "STDDEV","D",,"all",,,,"T")</f>
        <v>8.5415071397000002</v>
      </c>
      <c r="S299" s="1">
        <f t="shared" si="4"/>
        <v>-1.7639911330249389</v>
      </c>
    </row>
    <row r="300" spans="1:19" x14ac:dyDescent="0.3">
      <c r="A300" t="s">
        <v>315</v>
      </c>
      <c r="B300" t="str">
        <f>PROPER(RTD("cqg.rtd", ,"ContractData",A300, "LongDescription",, "T"))</f>
        <v>Microchip Technology</v>
      </c>
      <c r="C300" s="1">
        <f>RTD("cqg.rtd", ,"ContractData",A300, "LastTrade",, "T")</f>
        <v>78.69</v>
      </c>
      <c r="D300" s="1">
        <f>RTD("cqg.rtd", ,"ContractData",A300, "NetLastTrade",, "T")</f>
        <v>0</v>
      </c>
      <c r="E300" s="3" t="str">
        <f>IFERROR(RTD("cqg.rtd", ,"ContractData",A300, "PerCentNetLastTrade",, "T")/100,"")</f>
        <v/>
      </c>
      <c r="F300" s="3" t="str">
        <v/>
      </c>
      <c r="G300" s="1" t="str">
        <f>RTD("cqg.rtd", ,"ContractData",A300, "Open",, "T")</f>
        <v/>
      </c>
      <c r="H300" s="1" t="str">
        <f>RTD("cqg.rtd", ,"ContractData",A300, "High",, "T")</f>
        <v/>
      </c>
      <c r="I300" s="1" t="str">
        <f>RTD("cqg.rtd", ,"ContractData",A300, "Low",, "T")</f>
        <v/>
      </c>
      <c r="J300" s="3" t="str">
        <f>IFERROR(RTD("cqg.rtd",,"StudyData",A300, "PCB","BaseType=Index,Index=1", "Close", "W","0","all",,,,"T")/100,"")</f>
        <v/>
      </c>
      <c r="K300" s="3">
        <f>IFERROR(RTD("cqg.rtd",,"StudyData",A300, "PCB","BaseType=Index,Index=1", "Close", "M","0","all",,,,"T")/100,"")</f>
        <v>7.1341048332198703E-2</v>
      </c>
      <c r="L300" s="3">
        <f>IFERROR(RTD("cqg.rtd",,"StudyData",A300, "PCB","BaseType=Index,Index=1", "Close", "Q","0","all",,,,"T")/100,"")</f>
        <v>-0.137171052631579</v>
      </c>
      <c r="M300" s="3">
        <f>IFERROR(RTD("cqg.rtd",,"StudyData",A300, "PCB","BaseType=Index,Index=1", "Close", "A","0","all",,,,"T")/100,"")</f>
        <v>0.23493408662900186</v>
      </c>
      <c r="N300" s="5">
        <f>RTD("cqg.rtd", ,"ContractData",A300, "T_CVol",, "T")</f>
        <v>10118.200298</v>
      </c>
      <c r="O300" s="4">
        <f xml:space="preserve"> IFERROR(N300/RTD("cqg.rtd",,"StudyData", $A300, "MA", "InputChoice=Vol,MAType=Sim,Period=21", "MA","D","-1","all",,,,"T"),"")</f>
        <v>1.1947216944255324E-3</v>
      </c>
      <c r="P300" s="6">
        <f>IFERROR(D300/RTD("cqg.rtd",,"StudyData","ATR("&amp;A300&amp;",MAType:=Sim,Period:=21)","Bar",, "Close", "D",,,,,,"T"),"")</f>
        <v>0</v>
      </c>
      <c r="Q300" s="7">
        <f xml:space="preserve"> RTD("cqg.rtd",,"StudyData", $A300, "MA", "InputChoice=Close,MAType=Sim,Period=21", "MA","D",,"all",,,,"T")</f>
        <v>73.564285714299999</v>
      </c>
      <c r="R300" s="1">
        <f xml:space="preserve"> RTD("cqg.rtd",,"StudyData",$A300, "StdDev", "InputChoice=Close,Period1=21", "STDDEV","D",,"all",,,,"T")</f>
        <v>2.2600264882999999</v>
      </c>
      <c r="S300" s="1">
        <f t="shared" si="4"/>
        <v>2.2679885887335685</v>
      </c>
    </row>
    <row r="301" spans="1:19" x14ac:dyDescent="0.3">
      <c r="A301" t="s">
        <v>316</v>
      </c>
      <c r="B301" t="str">
        <f>PROPER(RTD("cqg.rtd", ,"ContractData",A301, "LongDescription",, "T"))</f>
        <v>Mckesson Corporation</v>
      </c>
      <c r="C301" s="1">
        <f>RTD("cqg.rtd", ,"ContractData",A301, "LastTrade",, "T")</f>
        <v>866.64</v>
      </c>
      <c r="D301" s="1">
        <f>RTD("cqg.rtd", ,"ContractData",A301, "NetLastTrade",, "T")</f>
        <v>0</v>
      </c>
      <c r="E301" s="3" t="str">
        <f>IFERROR(RTD("cqg.rtd", ,"ContractData",A301, "PerCentNetLastTrade",, "T")/100,"")</f>
        <v/>
      </c>
      <c r="F301" s="3" t="str">
        <v/>
      </c>
      <c r="G301" s="1" t="str">
        <f>RTD("cqg.rtd", ,"ContractData",A301, "Open",, "T")</f>
        <v/>
      </c>
      <c r="H301" s="1" t="str">
        <f>RTD("cqg.rtd", ,"ContractData",A301, "High",, "T")</f>
        <v/>
      </c>
      <c r="I301" s="1" t="str">
        <f>RTD("cqg.rtd", ,"ContractData",A301, "Low",, "T")</f>
        <v/>
      </c>
      <c r="J301" s="3" t="str">
        <f>IFERROR(RTD("cqg.rtd",,"StudyData",A301, "PCB","BaseType=Index,Index=1", "Close", "W","0","all",,,,"T")/100,"")</f>
        <v/>
      </c>
      <c r="K301" s="3">
        <f>IFERROR(RTD("cqg.rtd",,"StudyData",A301, "PCB","BaseType=Index,Index=1", "Close", "M","0","all",,,,"T")/100,"")</f>
        <v>-2.1099715357159064E-2</v>
      </c>
      <c r="L301" s="3">
        <f>IFERROR(RTD("cqg.rtd",,"StudyData",A301, "PCB","BaseType=Index,Index=1", "Close", "Q","0","all",,,,"T")/100,"")</f>
        <v>0.1469560614081524</v>
      </c>
      <c r="M301" s="3">
        <f>IFERROR(RTD("cqg.rtd",,"StudyData",A301, "PCB","BaseType=Index,Index=1", "Close", "A","0","all",,,,"T")/100,"")</f>
        <v>5.6504406978019998E-2</v>
      </c>
      <c r="N301" s="5">
        <f>RTD("cqg.rtd", ,"ContractData",A301, "T_CVol",, "T")</f>
        <v>21.651250000000001</v>
      </c>
      <c r="O301" s="4">
        <f xml:space="preserve"> IFERROR(N301/RTD("cqg.rtd",,"StudyData", $A301, "MA", "InputChoice=Vol,MAType=Sim,Period=21", "MA","D","-1","all",,,,"T"),"")</f>
        <v>2.337484719687471E-5</v>
      </c>
      <c r="P301" s="6">
        <f>IFERROR(D301/RTD("cqg.rtd",,"StudyData","ATR("&amp;A301&amp;",MAType:=Sim,Period:=21)","Bar",, "Close", "D",,,,,,"T"),"")</f>
        <v>0</v>
      </c>
      <c r="Q301" s="7">
        <f xml:space="preserve"> RTD("cqg.rtd",,"StudyData", $A301, "MA", "InputChoice=Close,MAType=Sim,Period=21", "MA","D",,"all",,,,"T")</f>
        <v>890.26952380950001</v>
      </c>
      <c r="R301" s="1">
        <f xml:space="preserve"> RTD("cqg.rtd",,"StudyData",$A301, "StdDev", "InputChoice=Close,Period1=21", "STDDEV","D",,"all",,,,"T")</f>
        <v>16.174600157299999</v>
      </c>
      <c r="S301" s="1">
        <f t="shared" si="4"/>
        <v>-1.4609031184511501</v>
      </c>
    </row>
    <row r="302" spans="1:19" x14ac:dyDescent="0.3">
      <c r="A302" t="s">
        <v>317</v>
      </c>
      <c r="B302" t="str">
        <f>PROPER(RTD("cqg.rtd", ,"ContractData",A302, "LongDescription",, "T"))</f>
        <v>Moodys Corp</v>
      </c>
      <c r="C302" s="1">
        <f>RTD("cqg.rtd", ,"ContractData",A302, "LastTrade",, "T")</f>
        <v>468.7</v>
      </c>
      <c r="D302" s="1">
        <f>RTD("cqg.rtd", ,"ContractData",A302, "NetLastTrade",, "T")</f>
        <v>0</v>
      </c>
      <c r="E302" s="3" t="str">
        <f>IFERROR(RTD("cqg.rtd", ,"ContractData",A302, "PerCentNetLastTrade",, "T")/100,"")</f>
        <v/>
      </c>
      <c r="F302" s="3" t="str">
        <v/>
      </c>
      <c r="G302" s="1" t="str">
        <f>RTD("cqg.rtd", ,"ContractData",A302, "Open",, "T")</f>
        <v/>
      </c>
      <c r="H302" s="1" t="str">
        <f>RTD("cqg.rtd", ,"ContractData",A302, "High",, "T")</f>
        <v/>
      </c>
      <c r="I302" s="1" t="str">
        <f>RTD("cqg.rtd", ,"ContractData",A302, "Low",, "T")</f>
        <v/>
      </c>
      <c r="J302" s="3" t="str">
        <f>IFERROR(RTD("cqg.rtd",,"StudyData",A302, "PCB","BaseType=Index,Index=1", "Close", "W","0","all",,,,"T")/100,"")</f>
        <v/>
      </c>
      <c r="K302" s="3">
        <f>IFERROR(RTD("cqg.rtd",,"StudyData",A302, "PCB","BaseType=Index,Index=1", "Close", "M","0","all",,,,"T")/100,"")</f>
        <v>-7.1219086873811038E-2</v>
      </c>
      <c r="L302" s="3">
        <f>IFERROR(RTD("cqg.rtd",,"StudyData",A302, "PCB","BaseType=Index,Index=1", "Close", "Q","0","all",,,,"T")/100,"")</f>
        <v>3.4840589949659925E-2</v>
      </c>
      <c r="M302" s="3">
        <f>IFERROR(RTD("cqg.rtd",,"StudyData",A302, "PCB","BaseType=Index,Index=1", "Close", "A","0","all",,,,"T")/100,"")</f>
        <v>-8.2509542918665024E-2</v>
      </c>
      <c r="N302" s="5">
        <f>RTD("cqg.rtd", ,"ContractData",A302, "T_CVol",, "T")</f>
        <v>73.117637999999999</v>
      </c>
      <c r="O302" s="4">
        <f xml:space="preserve"> IFERROR(N302/RTD("cqg.rtd",,"StudyData", $A302, "MA", "InputChoice=Vol,MAType=Sim,Period=21", "MA","D","-1","all",,,,"T"),"")</f>
        <v>1.0458814965481318E-4</v>
      </c>
      <c r="P302" s="6">
        <f>IFERROR(D302/RTD("cqg.rtd",,"StudyData","ATR("&amp;A302&amp;",MAType:=Sim,Period:=21)","Bar",, "Close", "D",,,,,,"T"),"")</f>
        <v>0</v>
      </c>
      <c r="Q302" s="7">
        <f xml:space="preserve"> RTD("cqg.rtd",,"StudyData", $A302, "MA", "InputChoice=Close,MAType=Sim,Period=21", "MA","D",,"all",,,,"T")</f>
        <v>478.86714285710002</v>
      </c>
      <c r="R302" s="1">
        <f xml:space="preserve"> RTD("cqg.rtd",,"StudyData",$A302, "StdDev", "InputChoice=Close,Period1=21", "STDDEV","D",,"all",,,,"T")</f>
        <v>14.9353470611</v>
      </c>
      <c r="S302" s="1">
        <f t="shared" si="4"/>
        <v>-0.68074366236730854</v>
      </c>
    </row>
    <row r="303" spans="1:19" x14ac:dyDescent="0.3">
      <c r="A303" t="s">
        <v>318</v>
      </c>
      <c r="B303" t="str">
        <f>PROPER(RTD("cqg.rtd", ,"ContractData",A303, "LongDescription",, "T"))</f>
        <v>Mondelez Intl Cmn A</v>
      </c>
      <c r="C303" s="1">
        <f>RTD("cqg.rtd", ,"ContractData",A303, "LastTrade",, "T")</f>
        <v>60.25</v>
      </c>
      <c r="D303" s="1">
        <f>RTD("cqg.rtd", ,"ContractData",A303, "NetLastTrade",, "T")</f>
        <v>0</v>
      </c>
      <c r="E303" s="3" t="str">
        <f>IFERROR(RTD("cqg.rtd", ,"ContractData",A303, "PerCentNetLastTrade",, "T")/100,"")</f>
        <v/>
      </c>
      <c r="F303" s="3" t="str">
        <v/>
      </c>
      <c r="G303" s="1" t="str">
        <f>RTD("cqg.rtd", ,"ContractData",A303, "Open",, "T")</f>
        <v/>
      </c>
      <c r="H303" s="1" t="str">
        <f>RTD("cqg.rtd", ,"ContractData",A303, "High",, "T")</f>
        <v/>
      </c>
      <c r="I303" s="1" t="str">
        <f>RTD("cqg.rtd", ,"ContractData",A303, "Low",, "T")</f>
        <v/>
      </c>
      <c r="J303" s="3" t="str">
        <f>IFERROR(RTD("cqg.rtd",,"StudyData",A303, "PCB","BaseType=Index,Index=1", "Close", "W","0","all",,,,"T")/100,"")</f>
        <v/>
      </c>
      <c r="K303" s="3">
        <f>IFERROR(RTD("cqg.rtd",,"StudyData",A303, "PCB","BaseType=Index,Index=1", "Close", "M","0","all",,,,"T")/100,"")</f>
        <v>-2.9321733526663452E-2</v>
      </c>
      <c r="L303" s="3">
        <f>IFERROR(RTD("cqg.rtd",,"StudyData",A303, "PCB","BaseType=Index,Index=1", "Close", "Q","0","all",,,,"T")/100,"")</f>
        <v>4.1666666666666609E-2</v>
      </c>
      <c r="M303" s="3">
        <f>IFERROR(RTD("cqg.rtd",,"StudyData",A303, "PCB","BaseType=Index,Index=1", "Close", "A","0","all",,,,"T")/100,"")</f>
        <v>0.1192643507337916</v>
      </c>
      <c r="N303" s="5">
        <f>RTD("cqg.rtd", ,"ContractData",A303, "T_CVol",, "T")</f>
        <v>1259.7991669999999</v>
      </c>
      <c r="O303" s="4">
        <f xml:space="preserve"> IFERROR(N303/RTD("cqg.rtd",,"StudyData", $A303, "MA", "InputChoice=Vol,MAType=Sim,Period=21", "MA","D","-1","all",,,,"T"),"")</f>
        <v>1.5793756733061042E-4</v>
      </c>
      <c r="P303" s="6">
        <f>IFERROR(D303/RTD("cqg.rtd",,"StudyData","ATR("&amp;A303&amp;",MAType:=Sim,Period:=21)","Bar",, "Close", "D",,,,,,"T"),"")</f>
        <v>0</v>
      </c>
      <c r="Q303" s="7">
        <f xml:space="preserve"> RTD("cqg.rtd",,"StudyData", $A303, "MA", "InputChoice=Close,MAType=Sim,Period=21", "MA","D",,"all",,,,"T")</f>
        <v>61.617619047600002</v>
      </c>
      <c r="R303" s="1">
        <f xml:space="preserve"> RTD("cqg.rtd",,"StudyData",$A303, "StdDev", "InputChoice=Close,Period1=21", "STDDEV","D",,"all",,,,"T")</f>
        <v>0.77202827949999997</v>
      </c>
      <c r="S303" s="1">
        <f t="shared" si="4"/>
        <v>-1.7714623724479794</v>
      </c>
    </row>
    <row r="304" spans="1:19" x14ac:dyDescent="0.3">
      <c r="A304" t="s">
        <v>319</v>
      </c>
      <c r="B304" t="str">
        <f>PROPER(RTD("cqg.rtd", ,"ContractData",A304, "LongDescription",, "T"))</f>
        <v>Medtronic Inc</v>
      </c>
      <c r="C304" s="1">
        <f>RTD("cqg.rtd", ,"ContractData",A304, "LastTrade",, "T")</f>
        <v>88.64</v>
      </c>
      <c r="D304" s="1">
        <f>RTD("cqg.rtd", ,"ContractData",A304, "NetLastTrade",, "T")</f>
        <v>0</v>
      </c>
      <c r="E304" s="3" t="str">
        <f>IFERROR(RTD("cqg.rtd", ,"ContractData",A304, "PerCentNetLastTrade",, "T")/100,"")</f>
        <v/>
      </c>
      <c r="F304" s="3" t="str">
        <v/>
      </c>
      <c r="G304" s="1" t="str">
        <f>RTD("cqg.rtd", ,"ContractData",A304, "Open",, "T")</f>
        <v/>
      </c>
      <c r="H304" s="1" t="str">
        <f>RTD("cqg.rtd", ,"ContractData",A304, "High",, "T")</f>
        <v/>
      </c>
      <c r="I304" s="1" t="str">
        <f>RTD("cqg.rtd", ,"ContractData",A304, "Low",, "T")</f>
        <v/>
      </c>
      <c r="J304" s="3" t="str">
        <f>IFERROR(RTD("cqg.rtd",,"StudyData",A304, "PCB","BaseType=Index,Index=1", "Close", "W","0","all",,,,"T")/100,"")</f>
        <v/>
      </c>
      <c r="K304" s="3">
        <f>IFERROR(RTD("cqg.rtd",,"StudyData",A304, "PCB","BaseType=Index,Index=1", "Close", "M","0","all",,,,"T")/100,"")</f>
        <v>-2.2173193601765083E-2</v>
      </c>
      <c r="L304" s="3">
        <f>IFERROR(RTD("cqg.rtd",,"StudyData",A304, "PCB","BaseType=Index,Index=1", "Close", "Q","0","all",,,,"T")/100,"")</f>
        <v>0.13306915505560524</v>
      </c>
      <c r="M304" s="3">
        <f>IFERROR(RTD("cqg.rtd",,"StudyData",A304, "PCB","BaseType=Index,Index=1", "Close", "A","0","all",,,,"T")/100,"")</f>
        <v>-7.7243389548199051E-2</v>
      </c>
      <c r="N304" s="5">
        <f>RTD("cqg.rtd", ,"ContractData",A304, "T_CVol",, "T")</f>
        <v>2011.3759030000001</v>
      </c>
      <c r="O304" s="4">
        <f xml:space="preserve"> IFERROR(N304/RTD("cqg.rtd",,"StudyData", $A304, "MA", "InputChoice=Vol,MAType=Sim,Period=21", "MA","D","-1","all",,,,"T"),"")</f>
        <v>2.0411789719967485E-4</v>
      </c>
      <c r="P304" s="6">
        <f>IFERROR(D304/RTD("cqg.rtd",,"StudyData","ATR("&amp;A304&amp;",MAType:=Sim,Period:=21)","Bar",, "Close", "D",,,,,,"T"),"")</f>
        <v>0</v>
      </c>
      <c r="Q304" s="7">
        <f xml:space="preserve"> RTD("cqg.rtd",,"StudyData", $A304, "MA", "InputChoice=Close,MAType=Sim,Period=21", "MA","D",,"all",,,,"T")</f>
        <v>91.566190476200006</v>
      </c>
      <c r="R304" s="1">
        <f xml:space="preserve"> RTD("cqg.rtd",,"StudyData",$A304, "StdDev", "InputChoice=Close,Period1=21", "STDDEV","D",,"all",,,,"T")</f>
        <v>1.6432183177999999</v>
      </c>
      <c r="S304" s="1">
        <f t="shared" si="4"/>
        <v>-1.780767926271474</v>
      </c>
    </row>
    <row r="305" spans="1:19" x14ac:dyDescent="0.3">
      <c r="A305" t="s">
        <v>320</v>
      </c>
      <c r="B305" t="str">
        <f>PROPER(RTD("cqg.rtd", ,"ContractData",A305, "LongDescription",, "T"))</f>
        <v>Metlife Inc</v>
      </c>
      <c r="C305" s="1">
        <f>RTD("cqg.rtd", ,"ContractData",A305, "LastTrade",, "T")</f>
        <v>97.7</v>
      </c>
      <c r="D305" s="1">
        <f>RTD("cqg.rtd", ,"ContractData",A305, "NetLastTrade",, "T")</f>
        <v>0</v>
      </c>
      <c r="E305" s="3" t="str">
        <f>IFERROR(RTD("cqg.rtd", ,"ContractData",A305, "PerCentNetLastTrade",, "T")/100,"")</f>
        <v/>
      </c>
      <c r="F305" s="3" t="str">
        <v/>
      </c>
      <c r="G305" s="1" t="str">
        <f>RTD("cqg.rtd", ,"ContractData",A305, "Open",, "T")</f>
        <v/>
      </c>
      <c r="H305" s="1" t="str">
        <f>RTD("cqg.rtd", ,"ContractData",A305, "High",, "T")</f>
        <v/>
      </c>
      <c r="I305" s="1" t="str">
        <f>RTD("cqg.rtd", ,"ContractData",A305, "Low",, "T")</f>
        <v/>
      </c>
      <c r="J305" s="3" t="str">
        <f>IFERROR(RTD("cqg.rtd",,"StudyData",A305, "PCB","BaseType=Index,Index=1", "Close", "W","0","all",,,,"T")/100,"")</f>
        <v/>
      </c>
      <c r="K305" s="3">
        <f>IFERROR(RTD("cqg.rtd",,"StudyData",A305, "PCB","BaseType=Index,Index=1", "Close", "M","0","all",,,,"T")/100,"")</f>
        <v>2.6584007565409282E-2</v>
      </c>
      <c r="L305" s="3">
        <f>IFERROR(RTD("cqg.rtd",,"StudyData",A305, "PCB","BaseType=Index,Index=1", "Close", "Q","0","all",,,,"T")/100,"")</f>
        <v>0.15470984517196551</v>
      </c>
      <c r="M305" s="3">
        <f>IFERROR(RTD("cqg.rtd",,"StudyData",A305, "PCB","BaseType=Index,Index=1", "Close", "A","0","all",,,,"T")/100,"")</f>
        <v>0.23764884722574117</v>
      </c>
      <c r="N305" s="5">
        <f>RTD("cqg.rtd", ,"ContractData",A305, "T_CVol",, "T")</f>
        <v>116.981915</v>
      </c>
      <c r="O305" s="4">
        <f xml:space="preserve"> IFERROR(N305/RTD("cqg.rtd",,"StudyData", $A305, "MA", "InputChoice=Vol,MAType=Sim,Period=21", "MA","D","-1","all",,,,"T"),"")</f>
        <v>3.8477568571935103E-5</v>
      </c>
      <c r="P305" s="6">
        <f>IFERROR(D305/RTD("cqg.rtd",,"StudyData","ATR("&amp;A305&amp;",MAType:=Sim,Period:=21)","Bar",, "Close", "D",,,,,,"T"),"")</f>
        <v>0</v>
      </c>
      <c r="Q305" s="7">
        <f xml:space="preserve"> RTD("cqg.rtd",,"StudyData", $A305, "MA", "InputChoice=Close,MAType=Sim,Period=21", "MA","D",,"all",,,,"T")</f>
        <v>96.88</v>
      </c>
      <c r="R305" s="1">
        <f xml:space="preserve"> RTD("cqg.rtd",,"StudyData",$A305, "StdDev", "InputChoice=Close,Period1=21", "STDDEV","D",,"all",,,,"T")</f>
        <v>1.0752009779</v>
      </c>
      <c r="S305" s="1">
        <f t="shared" si="4"/>
        <v>0.76264811589138282</v>
      </c>
    </row>
    <row r="306" spans="1:19" x14ac:dyDescent="0.3">
      <c r="A306" t="s">
        <v>321</v>
      </c>
      <c r="B306" t="str">
        <f>PROPER(RTD("cqg.rtd", ,"ContractData",A306, "LongDescription",, "T"))</f>
        <v>Meta Platforms, Inc.</v>
      </c>
      <c r="C306" s="1">
        <f>RTD("cqg.rtd", ,"ContractData",A306, "LastTrade",, "T")</f>
        <v>751.66</v>
      </c>
      <c r="D306" s="1">
        <f>RTD("cqg.rtd", ,"ContractData",A306, "NetLastTrade",, "T")</f>
        <v>0</v>
      </c>
      <c r="E306" s="3" t="str">
        <f>IFERROR(RTD("cqg.rtd", ,"ContractData",A306, "PerCentNetLastTrade",, "T")/100,"")</f>
        <v/>
      </c>
      <c r="F306" s="3" t="str">
        <v/>
      </c>
      <c r="G306" s="1" t="str">
        <f>RTD("cqg.rtd", ,"ContractData",A306, "Open",, "T")</f>
        <v/>
      </c>
      <c r="H306" s="1" t="str">
        <f>RTD("cqg.rtd", ,"ContractData",A306, "High",, "T")</f>
        <v/>
      </c>
      <c r="I306" s="1" t="str">
        <f>RTD("cqg.rtd", ,"ContractData",A306, "Low",, "T")</f>
        <v/>
      </c>
      <c r="J306" s="3" t="str">
        <f>IFERROR(RTD("cqg.rtd",,"StudyData",A306, "PCB","BaseType=Index,Index=1", "Close", "W","0","all",,,,"T")/100,"")</f>
        <v/>
      </c>
      <c r="K306" s="3">
        <f>IFERROR(RTD("cqg.rtd",,"StudyData",A306, "PCB","BaseType=Index,Index=1", "Close", "M","0","all",,,,"T")/100,"")</f>
        <v>0.31331027011915979</v>
      </c>
      <c r="L306" s="3">
        <f>IFERROR(RTD("cqg.rtd",,"StudyData",A306, "PCB","BaseType=Index,Index=1", "Close", "Q","0","all",,,,"T")/100,"")</f>
        <v>0.33441033925686597</v>
      </c>
      <c r="M306" s="3">
        <f>IFERROR(RTD("cqg.rtd",,"StudyData",A306, "PCB","BaseType=Index,Index=1", "Close", "A","0","all",,,,"T")/100,"")</f>
        <v>0.13872350740050587</v>
      </c>
      <c r="N306" s="5">
        <f>RTD("cqg.rtd", ,"ContractData",A306, "T_CVol",, "T")</f>
        <v>638912.57911299996</v>
      </c>
      <c r="O306" s="4">
        <f xml:space="preserve"> IFERROR(N306/RTD("cqg.rtd",,"StudyData", $A306, "MA", "InputChoice=Vol,MAType=Sim,Period=21", "MA","D","-1","all",,,,"T"),"")</f>
        <v>2.8315086073997936E-2</v>
      </c>
      <c r="P306" s="6">
        <f>IFERROR(D306/RTD("cqg.rtd",,"StudyData","ATR("&amp;A306&amp;",MAType:=Sim,Period:=21)","Bar",, "Close", "D",,,,,,"T"),"")</f>
        <v>0</v>
      </c>
      <c r="Q306" s="7">
        <f xml:space="preserve"> RTD("cqg.rtd",,"StudyData", $A306, "MA", "InputChoice=Close,MAType=Sim,Period=21", "MA","D",,"all",,,,"T")</f>
        <v>665.18238095239997</v>
      </c>
      <c r="R306" s="1">
        <f xml:space="preserve"> RTD("cqg.rtd",,"StudyData",$A306, "StdDev", "InputChoice=Close,Period1=21", "STDDEV","D",,"all",,,,"T")</f>
        <v>62.826975545800003</v>
      </c>
      <c r="S306" s="1">
        <f t="shared" si="4"/>
        <v>1.3764409045054062</v>
      </c>
    </row>
    <row r="307" spans="1:19" x14ac:dyDescent="0.3">
      <c r="A307" t="s">
        <v>322</v>
      </c>
      <c r="B307" t="str">
        <f>PROPER(RTD("cqg.rtd", ,"ContractData",A307, "LongDescription",, "T"))</f>
        <v>Mgm Resorts International</v>
      </c>
      <c r="C307" s="1">
        <f>RTD("cqg.rtd", ,"ContractData",A307, "LastTrade",, "T")</f>
        <v>32.58</v>
      </c>
      <c r="D307" s="1">
        <f>RTD("cqg.rtd", ,"ContractData",A307, "NetLastTrade",, "T")</f>
        <v>0</v>
      </c>
      <c r="E307" s="3" t="str">
        <f>IFERROR(RTD("cqg.rtd", ,"ContractData",A307, "PerCentNetLastTrade",, "T")/100,"")</f>
        <v/>
      </c>
      <c r="F307" s="3" t="str">
        <v/>
      </c>
      <c r="G307" s="1" t="str">
        <f>RTD("cqg.rtd", ,"ContractData",A307, "Open",, "T")</f>
        <v/>
      </c>
      <c r="H307" s="1" t="str">
        <f>RTD("cqg.rtd", ,"ContractData",A307, "High",, "T")</f>
        <v/>
      </c>
      <c r="I307" s="1" t="str">
        <f>RTD("cqg.rtd", ,"ContractData",A307, "Low",, "T")</f>
        <v/>
      </c>
      <c r="J307" s="3" t="str">
        <f>IFERROR(RTD("cqg.rtd",,"StudyData",A307, "PCB","BaseType=Index,Index=1", "Close", "W","0","all",,,,"T")/100,"")</f>
        <v/>
      </c>
      <c r="K307" s="3">
        <f>IFERROR(RTD("cqg.rtd",,"StudyData",A307, "PCB","BaseType=Index,Index=1", "Close", "M","0","all",,,,"T")/100,"")</f>
        <v>-0.21228239845261127</v>
      </c>
      <c r="L307" s="3">
        <f>IFERROR(RTD("cqg.rtd",,"StudyData",A307, "PCB","BaseType=Index,Index=1", "Close", "Q","0","all",,,,"T")/100,"")</f>
        <v>-0.31855260405772856</v>
      </c>
      <c r="M307" s="3">
        <f>IFERROR(RTD("cqg.rtd",,"StudyData",A307, "PCB","BaseType=Index,Index=1", "Close", "A","0","all",,,,"T")/100,"")</f>
        <v>-0.10715264456015357</v>
      </c>
      <c r="N307" s="5">
        <f>RTD("cqg.rtd", ,"ContractData",A307, "T_CVol",, "T")</f>
        <v>8930.0945950000005</v>
      </c>
      <c r="O307" s="4">
        <f xml:space="preserve"> IFERROR(N307/RTD("cqg.rtd",,"StudyData", $A307, "MA", "InputChoice=Vol,MAType=Sim,Period=21", "MA","D","-1","all",,,,"T"),"")</f>
        <v>2.3597581986418365E-3</v>
      </c>
      <c r="P307" s="6">
        <f>IFERROR(D307/RTD("cqg.rtd",,"StudyData","ATR("&amp;A307&amp;",MAType:=Sim,Period:=21)","Bar",, "Close", "D",,,,,,"T"),"")</f>
        <v>0</v>
      </c>
      <c r="Q307" s="7">
        <f xml:space="preserve"> RTD("cqg.rtd",,"StudyData", $A307, "MA", "InputChoice=Close,MAType=Sim,Period=21", "MA","D",,"all",,,,"T")</f>
        <v>38.957619047599998</v>
      </c>
      <c r="R307" s="1">
        <f xml:space="preserve"> RTD("cqg.rtd",,"StudyData",$A307, "StdDev", "InputChoice=Close,Period1=21", "STDDEV","D",,"all",,,,"T")</f>
        <v>2.7554809532000002</v>
      </c>
      <c r="S307" s="1">
        <f t="shared" si="4"/>
        <v>-2.3145211873787521</v>
      </c>
    </row>
    <row r="308" spans="1:19" x14ac:dyDescent="0.3">
      <c r="A308" t="s">
        <v>323</v>
      </c>
      <c r="B308" t="str">
        <f>PROPER(RTD("cqg.rtd", ,"ContractData",A308, "LongDescription",, "T"))</f>
        <v>Mccormick &amp; Company Inc</v>
      </c>
      <c r="C308" s="1">
        <f>RTD("cqg.rtd", ,"ContractData",A308, "LastTrade",, "T")</f>
        <v>47.94</v>
      </c>
      <c r="D308" s="1">
        <f>RTD("cqg.rtd", ,"ContractData",A308, "NetLastTrade",, "T")</f>
        <v>0</v>
      </c>
      <c r="E308" s="3" t="str">
        <f>IFERROR(RTD("cqg.rtd", ,"ContractData",A308, "PerCentNetLastTrade",, "T")/100,"")</f>
        <v/>
      </c>
      <c r="F308" s="3" t="str">
        <v/>
      </c>
      <c r="G308" s="1" t="str">
        <f>RTD("cqg.rtd", ,"ContractData",A308, "Open",, "T")</f>
        <v/>
      </c>
      <c r="H308" s="1" t="str">
        <f>RTD("cqg.rtd", ,"ContractData",A308, "High",, "T")</f>
        <v/>
      </c>
      <c r="I308" s="1" t="str">
        <f>RTD("cqg.rtd", ,"ContractData",A308, "Low",, "T")</f>
        <v/>
      </c>
      <c r="J308" s="3" t="str">
        <f>IFERROR(RTD("cqg.rtd",,"StudyData",A308, "PCB","BaseType=Index,Index=1", "Close", "W","0","all",,,,"T")/100,"")</f>
        <v/>
      </c>
      <c r="K308" s="3">
        <f>IFERROR(RTD("cqg.rtd",,"StudyData",A308, "PCB","BaseType=Index,Index=1", "Close", "M","0","all",,,,"T")/100,"")</f>
        <v>-0.11582441903356697</v>
      </c>
      <c r="L308" s="3">
        <f>IFERROR(RTD("cqg.rtd",,"StudyData",A308, "PCB","BaseType=Index,Index=1", "Close", "Q","0","all",,,,"T")/100,"")</f>
        <v>-4.9186830622768823E-2</v>
      </c>
      <c r="M308" s="3">
        <f>IFERROR(RTD("cqg.rtd",,"StudyData",A308, "PCB","BaseType=Index,Index=1", "Close", "A","0","all",,,,"T")/100,"")</f>
        <v>-0.296138599324622</v>
      </c>
      <c r="N308" s="5">
        <f>RTD("cqg.rtd", ,"ContractData",A308, "T_CVol",, "T")</f>
        <v>666.433267</v>
      </c>
      <c r="O308" s="4">
        <f xml:space="preserve"> IFERROR(N308/RTD("cqg.rtd",,"StudyData", $A308, "MA", "InputChoice=Vol,MAType=Sim,Period=21", "MA","D","-1","all",,,,"T"),"")</f>
        <v>2.1588771913777608E-4</v>
      </c>
      <c r="P308" s="6">
        <f>IFERROR(D308/RTD("cqg.rtd",,"StudyData","ATR("&amp;A308&amp;",MAType:=Sim,Period:=21)","Bar",, "Close", "D",,,,,,"T"),"")</f>
        <v>0</v>
      </c>
      <c r="Q308" s="7">
        <f xml:space="preserve"> RTD("cqg.rtd",,"StudyData", $A308, "MA", "InputChoice=Close,MAType=Sim,Period=21", "MA","D",,"all",,,,"T")</f>
        <v>50.852380952399997</v>
      </c>
      <c r="R308" s="1">
        <f xml:space="preserve"> RTD("cqg.rtd",,"StudyData",$A308, "StdDev", "InputChoice=Close,Period1=21", "STDDEV","D",,"all",,,,"T")</f>
        <v>2.1911377882999998</v>
      </c>
      <c r="S308" s="1">
        <f t="shared" si="4"/>
        <v>-1.3291637650316726</v>
      </c>
    </row>
    <row r="309" spans="1:19" x14ac:dyDescent="0.3">
      <c r="A309" t="s">
        <v>324</v>
      </c>
      <c r="B309" t="str">
        <f>PROPER(RTD("cqg.rtd", ,"ContractData",A309, "LongDescription",, "T"))</f>
        <v>Martin Marietta Materials Inc</v>
      </c>
      <c r="C309" s="1">
        <f>RTD("cqg.rtd", ,"ContractData",A309, "LastTrade",, "T")</f>
        <v>484.3</v>
      </c>
      <c r="D309" s="1">
        <f>RTD("cqg.rtd", ,"ContractData",A309, "NetLastTrade",, "T")</f>
        <v>0</v>
      </c>
      <c r="E309" s="3" t="str">
        <f>IFERROR(RTD("cqg.rtd", ,"ContractData",A309, "PerCentNetLastTrade",, "T")/100,"")</f>
        <v/>
      </c>
      <c r="F309" s="3" t="str">
        <v/>
      </c>
      <c r="G309" s="1" t="str">
        <f>RTD("cqg.rtd", ,"ContractData",A309, "Open",, "T")</f>
        <v/>
      </c>
      <c r="H309" s="1" t="str">
        <f>RTD("cqg.rtd", ,"ContractData",A309, "High",, "T")</f>
        <v/>
      </c>
      <c r="I309" s="1" t="str">
        <f>RTD("cqg.rtd", ,"ContractData",A309, "Low",, "T")</f>
        <v/>
      </c>
      <c r="J309" s="3" t="str">
        <f>IFERROR(RTD("cqg.rtd",,"StudyData",A309, "PCB","BaseType=Index,Index=1", "Close", "W","0","all",,,,"T")/100,"")</f>
        <v/>
      </c>
      <c r="K309" s="3">
        <f>IFERROR(RTD("cqg.rtd",,"StudyData",A309, "PCB","BaseType=Index,Index=1", "Close", "M","0","all",,,,"T")/100,"")</f>
        <v>-6.6319645267013755E-2</v>
      </c>
      <c r="L309" s="3">
        <f>IFERROR(RTD("cqg.rtd",,"StudyData",A309, "PCB","BaseType=Index,Index=1", "Close", "Q","0","all",,,,"T")/100,"")</f>
        <v>-0.16022195248829554</v>
      </c>
      <c r="M309" s="3">
        <f>IFERROR(RTD("cqg.rtd",,"StudyData",A309, "PCB","BaseType=Index,Index=1", "Close", "A","0","all",,,,"T")/100,"")</f>
        <v>-0.22220794655189022</v>
      </c>
      <c r="N309" s="5">
        <f>RTD("cqg.rtd", ,"ContractData",A309, "T_CVol",, "T")</f>
        <v>26.673999999999999</v>
      </c>
      <c r="O309" s="4">
        <f xml:space="preserve"> IFERROR(N309/RTD("cqg.rtd",,"StudyData", $A309, "MA", "InputChoice=Vol,MAType=Sim,Period=21", "MA","D","-1","all",,,,"T"),"")</f>
        <v>3.0875424924888467E-5</v>
      </c>
      <c r="P309" s="6">
        <f>IFERROR(D309/RTD("cqg.rtd",,"StudyData","ATR("&amp;A309&amp;",MAType:=Sim,Period:=21)","Bar",, "Close", "D",,,,,,"T"),"")</f>
        <v>0</v>
      </c>
      <c r="Q309" s="7">
        <f xml:space="preserve"> RTD("cqg.rtd",,"StudyData", $A309, "MA", "InputChoice=Close,MAType=Sim,Period=21", "MA","D",,"all",,,,"T")</f>
        <v>502.4085714286</v>
      </c>
      <c r="R309" s="1">
        <f xml:space="preserve"> RTD("cqg.rtd",,"StudyData",$A309, "StdDev", "InputChoice=Close,Period1=21", "STDDEV","D",,"all",,,,"T")</f>
        <v>12.3835106514</v>
      </c>
      <c r="S309" s="1">
        <f t="shared" si="4"/>
        <v>-1.4623132275137785</v>
      </c>
    </row>
    <row r="310" spans="1:19" x14ac:dyDescent="0.3">
      <c r="A310" t="s">
        <v>325</v>
      </c>
      <c r="B310" t="str">
        <f>PROPER(RTD("cqg.rtd", ,"ContractData",A310, "LongDescription",, "T"))</f>
        <v>3M Company</v>
      </c>
      <c r="C310" s="1">
        <f>RTD("cqg.rtd", ,"ContractData",A310, "LastTrade",, "T")</f>
        <v>169.55</v>
      </c>
      <c r="D310" s="1">
        <f>RTD("cqg.rtd", ,"ContractData",A310, "NetLastTrade",, "T")</f>
        <v>0</v>
      </c>
      <c r="E310" s="3" t="str">
        <f>IFERROR(RTD("cqg.rtd", ,"ContractData",A310, "PerCentNetLastTrade",, "T")/100,"")</f>
        <v/>
      </c>
      <c r="F310" s="3" t="str">
        <v/>
      </c>
      <c r="G310" s="1" t="str">
        <f>RTD("cqg.rtd", ,"ContractData",A310, "Open",, "T")</f>
        <v/>
      </c>
      <c r="H310" s="1" t="str">
        <f>RTD("cqg.rtd", ,"ContractData",A310, "High",, "T")</f>
        <v/>
      </c>
      <c r="I310" s="1" t="str">
        <f>RTD("cqg.rtd", ,"ContractData",A310, "Low",, "T")</f>
        <v/>
      </c>
      <c r="J310" s="3" t="str">
        <f>IFERROR(RTD("cqg.rtd",,"StudyData",A310, "PCB","BaseType=Index,Index=1", "Close", "W","0","all",,,,"T")/100,"")</f>
        <v/>
      </c>
      <c r="K310" s="3">
        <f>IFERROR(RTD("cqg.rtd",,"StudyData",A310, "PCB","BaseType=Index,Index=1", "Close", "M","0","all",,,,"T")/100,"")</f>
        <v>-1.3268928592213241E-2</v>
      </c>
      <c r="L310" s="3">
        <f>IFERROR(RTD("cqg.rtd",,"StudyData",A310, "PCB","BaseType=Index,Index=1", "Close", "Q","0","all",,,,"T")/100,"")</f>
        <v>4.7186708665307976E-2</v>
      </c>
      <c r="M310" s="3">
        <f>IFERROR(RTD("cqg.rtd",,"StudyData",A310, "PCB","BaseType=Index,Index=1", "Close", "A","0","all",,,,"T")/100,"")</f>
        <v>5.9025608994378614E-2</v>
      </c>
      <c r="N310" s="5">
        <f>RTD("cqg.rtd", ,"ContractData",A310, "T_CVol",, "T")</f>
        <v>799.99218599999995</v>
      </c>
      <c r="O310" s="4">
        <f xml:space="preserve"> IFERROR(N310/RTD("cqg.rtd",,"StudyData", $A310, "MA", "InputChoice=Vol,MAType=Sim,Period=21", "MA","D","-1","all",,,,"T"),"")</f>
        <v>2.8068694728087829E-4</v>
      </c>
      <c r="P310" s="6">
        <f>IFERROR(D310/RTD("cqg.rtd",,"StudyData","ATR("&amp;A310&amp;",MAType:=Sim,Period:=21)","Bar",, "Close", "D",,,,,,"T"),"")</f>
        <v>0</v>
      </c>
      <c r="Q310" s="7">
        <f xml:space="preserve"> RTD("cqg.rtd",,"StudyData", $A310, "MA", "InputChoice=Close,MAType=Sim,Period=21", "MA","D",,"all",,,,"T")</f>
        <v>167.2814285714</v>
      </c>
      <c r="R310" s="1">
        <f xml:space="preserve"> RTD("cqg.rtd",,"StudyData",$A310, "StdDev", "InputChoice=Close,Period1=21", "STDDEV","D",,"all",,,,"T")</f>
        <v>3.1678914209000002</v>
      </c>
      <c r="S310" s="1">
        <f t="shared" si="4"/>
        <v>0.71611400997939167</v>
      </c>
    </row>
    <row r="311" spans="1:19" x14ac:dyDescent="0.3">
      <c r="A311" t="s">
        <v>326</v>
      </c>
      <c r="B311" t="str">
        <f>PROPER(RTD("cqg.rtd", ,"ContractData",A311, "LongDescription",, "T"))</f>
        <v>Monster Beverage Cp</v>
      </c>
      <c r="C311" s="1">
        <f>RTD("cqg.rtd", ,"ContractData",A311, "LastTrade",, "T")</f>
        <v>43.11</v>
      </c>
      <c r="D311" s="1">
        <f>RTD("cqg.rtd", ,"ContractData",A311, "NetLastTrade",, "T")</f>
        <v>0</v>
      </c>
      <c r="E311" s="3" t="str">
        <f>IFERROR(RTD("cqg.rtd", ,"ContractData",A311, "PerCentNetLastTrade",, "T")/100,"")</f>
        <v/>
      </c>
      <c r="F311" s="3" t="str">
        <v/>
      </c>
      <c r="G311" s="1" t="str">
        <f>RTD("cqg.rtd", ,"ContractData",A311, "Open",, "T")</f>
        <v/>
      </c>
      <c r="H311" s="1" t="str">
        <f>RTD("cqg.rtd", ,"ContractData",A311, "High",, "T")</f>
        <v/>
      </c>
      <c r="I311" s="1" t="str">
        <f>RTD("cqg.rtd", ,"ContractData",A311, "Low",, "T")</f>
        <v/>
      </c>
      <c r="J311" s="3" t="str">
        <f>IFERROR(RTD("cqg.rtd",,"StudyData",A311, "PCB","BaseType=Index,Index=1", "Close", "W","0","all",,,,"T")/100,"")</f>
        <v/>
      </c>
      <c r="K311" s="3">
        <f>IFERROR(RTD("cqg.rtd",,"StudyData",A311, "PCB","BaseType=Index,Index=1", "Close", "M","0","all",,,,"T")/100,"")</f>
        <v>-6.1193379790940819E-2</v>
      </c>
      <c r="L311" s="3">
        <f>IFERROR(RTD("cqg.rtd",,"StudyData",A311, "PCB","BaseType=Index,Index=1", "Close", "Q","0","all",,,,"T")/100,"")</f>
        <v>-0.102996254681648</v>
      </c>
      <c r="M311" s="3">
        <f>IFERROR(RTD("cqg.rtd",,"StudyData",A311, "PCB","BaseType=Index,Index=1", "Close", "A","0","all",,,,"T")/100,"")</f>
        <v>0.12470649621706238</v>
      </c>
      <c r="N311" s="5">
        <f>RTD("cqg.rtd", ,"ContractData",A311, "T_CVol",, "T")</f>
        <v>24804.303245999999</v>
      </c>
      <c r="O311" s="4">
        <f xml:space="preserve"> IFERROR(N311/RTD("cqg.rtd",,"StudyData", $A311, "MA", "InputChoice=Vol,MAType=Sim,Period=21", "MA","D","-1","all",,,,"T"),"")</f>
        <v>2.5873179150049577E-3</v>
      </c>
      <c r="P311" s="6">
        <f>IFERROR(D311/RTD("cqg.rtd",,"StudyData","ATR("&amp;A311&amp;",MAType:=Sim,Period:=21)","Bar",, "Close", "D",,,,,,"T"),"")</f>
        <v>0</v>
      </c>
      <c r="Q311" s="7">
        <f xml:space="preserve"> RTD("cqg.rtd",,"StudyData", $A311, "MA", "InputChoice=Close,MAType=Sim,Period=21", "MA","D",,"all",,,,"T")</f>
        <v>44.107619047599997</v>
      </c>
      <c r="R311" s="1">
        <f xml:space="preserve"> RTD("cqg.rtd",,"StudyData",$A311, "StdDev", "InputChoice=Close,Period1=21", "STDDEV","D",,"all",,,,"T")</f>
        <v>1.0008182592999999</v>
      </c>
      <c r="S311" s="1">
        <f t="shared" si="4"/>
        <v>-0.996803403944448</v>
      </c>
    </row>
    <row r="312" spans="1:19" x14ac:dyDescent="0.3">
      <c r="A312" t="s">
        <v>327</v>
      </c>
      <c r="B312" t="str">
        <f>PROPER(RTD("cqg.rtd", ,"ContractData",A312, "LongDescription",, "T"))</f>
        <v>Altria Group Inc</v>
      </c>
      <c r="C312" s="1">
        <f>RTD("cqg.rtd", ,"ContractData",A312, "LastTrade",, "T")</f>
        <v>68.820000000000007</v>
      </c>
      <c r="D312" s="1">
        <f>RTD("cqg.rtd", ,"ContractData",A312, "NetLastTrade",, "T")</f>
        <v>0</v>
      </c>
      <c r="E312" s="3" t="str">
        <f>IFERROR(RTD("cqg.rtd", ,"ContractData",A312, "PerCentNetLastTrade",, "T")/100,"")</f>
        <v/>
      </c>
      <c r="F312" s="3" t="str">
        <v/>
      </c>
      <c r="G312" s="1" t="str">
        <f>RTD("cqg.rtd", ,"ContractData",A312, "Open",, "T")</f>
        <v/>
      </c>
      <c r="H312" s="1" t="str">
        <f>RTD("cqg.rtd", ,"ContractData",A312, "High",, "T")</f>
        <v/>
      </c>
      <c r="I312" s="1" t="str">
        <f>RTD("cqg.rtd", ,"ContractData",A312, "Low",, "T")</f>
        <v/>
      </c>
      <c r="J312" s="3" t="str">
        <f>IFERROR(RTD("cqg.rtd",,"StudyData",A312, "PCB","BaseType=Index,Index=1", "Close", "W","0","all",,,,"T")/100,"")</f>
        <v/>
      </c>
      <c r="K312" s="3">
        <f>IFERROR(RTD("cqg.rtd",,"StudyData",A312, "PCB","BaseType=Index,Index=1", "Close", "M","0","all",,,,"T")/100,"")</f>
        <v>4.9649532710280865E-3</v>
      </c>
      <c r="L312" s="3">
        <f>IFERROR(RTD("cqg.rtd",,"StudyData",A312, "PCB","BaseType=Index,Index=1", "Close", "Q","0","all",,,,"T")/100,"")</f>
        <v>-4.3502432244614253E-2</v>
      </c>
      <c r="M312" s="3">
        <f>IFERROR(RTD("cqg.rtd",,"StudyData",A312, "PCB","BaseType=Index,Index=1", "Close", "A","0","all",,,,"T")/100,"")</f>
        <v>0.19354838709677424</v>
      </c>
      <c r="N312" s="5">
        <f>RTD("cqg.rtd", ,"ContractData",A312, "T_CVol",, "T")</f>
        <v>17638.645736999999</v>
      </c>
      <c r="O312" s="4">
        <f xml:space="preserve"> IFERROR(N312/RTD("cqg.rtd",,"StudyData", $A312, "MA", "InputChoice=Vol,MAType=Sim,Period=21", "MA","D","-1","all",,,,"T"),"")</f>
        <v>2.1687956279334681E-3</v>
      </c>
      <c r="P312" s="6">
        <f>IFERROR(D312/RTD("cqg.rtd",,"StudyData","ATR("&amp;A312&amp;",MAType:=Sim,Period:=21)","Bar",, "Close", "D",,,,,,"T"),"")</f>
        <v>0</v>
      </c>
      <c r="Q312" s="7">
        <f xml:space="preserve"> RTD("cqg.rtd",,"StudyData", $A312, "MA", "InputChoice=Close,MAType=Sim,Period=21", "MA","D",,"all",,,,"T")</f>
        <v>69.0876190476</v>
      </c>
      <c r="R312" s="1">
        <f xml:space="preserve"> RTD("cqg.rtd",,"StudyData",$A312, "StdDev", "InputChoice=Close,Period1=21", "STDDEV","D",,"all",,,,"T")</f>
        <v>0.64516446599999999</v>
      </c>
      <c r="S312" s="1">
        <f t="shared" si="4"/>
        <v>-0.41480748197312078</v>
      </c>
    </row>
    <row r="313" spans="1:19" x14ac:dyDescent="0.3">
      <c r="A313" t="s">
        <v>328</v>
      </c>
      <c r="B313" t="str">
        <f>PROPER(RTD("cqg.rtd", ,"ContractData",A313, "LongDescription",, "T"))</f>
        <v>Mosaic Company</v>
      </c>
      <c r="C313" s="1">
        <f>RTD("cqg.rtd", ,"ContractData",A313, "LastTrade",, "T")</f>
        <v>23.01</v>
      </c>
      <c r="D313" s="1">
        <f>RTD("cqg.rtd", ,"ContractData",A313, "NetLastTrade",, "T")</f>
        <v>0</v>
      </c>
      <c r="E313" s="3" t="str">
        <f>IFERROR(RTD("cqg.rtd", ,"ContractData",A313, "PerCentNetLastTrade",, "T")/100,"")</f>
        <v/>
      </c>
      <c r="F313" s="3" t="str">
        <v/>
      </c>
      <c r="G313" s="1" t="str">
        <f>RTD("cqg.rtd", ,"ContractData",A313, "Open",, "T")</f>
        <v/>
      </c>
      <c r="H313" s="1" t="str">
        <f>RTD("cqg.rtd", ,"ContractData",A313, "High",, "T")</f>
        <v/>
      </c>
      <c r="I313" s="1" t="str">
        <f>RTD("cqg.rtd", ,"ContractData",A313, "Low",, "T")</f>
        <v/>
      </c>
      <c r="J313" s="3" t="str">
        <f>IFERROR(RTD("cqg.rtd",,"StudyData",A313, "PCB","BaseType=Index,Index=1", "Close", "W","0","all",,,,"T")/100,"")</f>
        <v/>
      </c>
      <c r="K313" s="3">
        <f>IFERROR(RTD("cqg.rtd",,"StudyData",A313, "PCB","BaseType=Index,Index=1", "Close", "M","0","all",,,,"T")/100,"")</f>
        <v>-4.6019900497512423E-2</v>
      </c>
      <c r="L313" s="3">
        <f>IFERROR(RTD("cqg.rtd",,"StudyData",A313, "PCB","BaseType=Index,Index=1", "Close", "Q","0","all",,,,"T")/100,"")</f>
        <v>8.5889570552147243E-2</v>
      </c>
      <c r="M313" s="3">
        <f>IFERROR(RTD("cqg.rtd",,"StudyData",A313, "PCB","BaseType=Index,Index=1", "Close", "A","0","all",,,,"T")/100,"")</f>
        <v>-4.4831880448318734E-2</v>
      </c>
      <c r="N313" s="5">
        <f>RTD("cqg.rtd", ,"ContractData",A313, "T_CVol",, "T")</f>
        <v>1930.518961</v>
      </c>
      <c r="O313" s="4">
        <f xml:space="preserve"> IFERROR(N313/RTD("cqg.rtd",,"StudyData", $A313, "MA", "InputChoice=Vol,MAType=Sim,Period=21", "MA","D","-1","all",,,,"T"),"")</f>
        <v>2.3530552099252269E-4</v>
      </c>
      <c r="P313" s="6">
        <f>IFERROR(D313/RTD("cqg.rtd",,"StudyData","ATR("&amp;A313&amp;",MAType:=Sim,Period:=21)","Bar",, "Close", "D",,,,,,"T"),"")</f>
        <v>0</v>
      </c>
      <c r="Q313" s="7">
        <f xml:space="preserve"> RTD("cqg.rtd",,"StudyData", $A313, "MA", "InputChoice=Close,MAType=Sim,Period=21", "MA","D",,"all",,,,"T")</f>
        <v>24.8095238095</v>
      </c>
      <c r="R313" s="1">
        <f xml:space="preserve"> RTD("cqg.rtd",,"StudyData",$A313, "StdDev", "InputChoice=Close,Period1=21", "STDDEV","D",,"all",,,,"T")</f>
        <v>0.95729517860000002</v>
      </c>
      <c r="S313" s="1">
        <f t="shared" si="4"/>
        <v>-1.8798003476124456</v>
      </c>
    </row>
    <row r="314" spans="1:19" x14ac:dyDescent="0.3">
      <c r="A314" t="s">
        <v>329</v>
      </c>
      <c r="B314" t="str">
        <f>PROPER(RTD("cqg.rtd", ,"ContractData",A314, "LongDescription",, "T"))</f>
        <v>Marathon Petroleum Corporation</v>
      </c>
      <c r="C314" s="1">
        <f>RTD("cqg.rtd", ,"ContractData",A314, "LastTrade",, "T")</f>
        <v>393.52</v>
      </c>
      <c r="D314" s="1">
        <f>RTD("cqg.rtd", ,"ContractData",A314, "NetLastTrade",, "T")</f>
        <v>0</v>
      </c>
      <c r="E314" s="3" t="str">
        <f>IFERROR(RTD("cqg.rtd", ,"ContractData",A314, "PerCentNetLastTrade",, "T")/100,"")</f>
        <v/>
      </c>
      <c r="F314" s="3" t="str">
        <v/>
      </c>
      <c r="G314" s="1" t="str">
        <f>RTD("cqg.rtd", ,"ContractData",A314, "Open",, "T")</f>
        <v/>
      </c>
      <c r="H314" s="1" t="str">
        <f>RTD("cqg.rtd", ,"ContractData",A314, "High",, "T")</f>
        <v/>
      </c>
      <c r="I314" s="1" t="str">
        <f>RTD("cqg.rtd", ,"ContractData",A314, "Low",, "T")</f>
        <v/>
      </c>
      <c r="J314" s="3" t="str">
        <f>IFERROR(RTD("cqg.rtd",,"StudyData",A314, "PCB","BaseType=Index,Index=1", "Close", "W","0","all",,,,"T")/100,"")</f>
        <v/>
      </c>
      <c r="K314" s="3">
        <f>IFERROR(RTD("cqg.rtd",,"StudyData",A314, "PCB","BaseType=Index,Index=1", "Close", "M","0","all",,,,"T")/100,"")</f>
        <v>5.410907532411869E-2</v>
      </c>
      <c r="L314" s="3">
        <f>IFERROR(RTD("cqg.rtd",,"StudyData",A314, "PCB","BaseType=Index,Index=1", "Close", "Q","0","all",,,,"T")/100,"")</f>
        <v>0.53917158837564028</v>
      </c>
      <c r="M314" s="3">
        <f>IFERROR(RTD("cqg.rtd",,"StudyData",A314, "PCB","BaseType=Index,Index=1", "Close", "A","0","all",,,,"T")/100,"")</f>
        <v>1.419725757855254</v>
      </c>
      <c r="N314" s="5">
        <f>RTD("cqg.rtd", ,"ContractData",A314, "T_CVol",, "T")</f>
        <v>4307.225351</v>
      </c>
      <c r="O314" s="4">
        <f xml:space="preserve"> IFERROR(N314/RTD("cqg.rtd",,"StudyData", $A314, "MA", "InputChoice=Vol,MAType=Sim,Period=21", "MA","D","-1","all",,,,"T"),"")</f>
        <v>1.3840569876629352E-3</v>
      </c>
      <c r="P314" s="6">
        <f>IFERROR(D314/RTD("cqg.rtd",,"StudyData","ATR("&amp;A314&amp;",MAType:=Sim,Period:=21)","Bar",, "Close", "D",,,,,,"T"),"")</f>
        <v>0</v>
      </c>
      <c r="Q314" s="7">
        <f xml:space="preserve"> RTD("cqg.rtd",,"StudyData", $A314, "MA", "InputChoice=Close,MAType=Sim,Period=21", "MA","D",,"all",,,,"T")</f>
        <v>395.27666666670001</v>
      </c>
      <c r="R314" s="1">
        <f xml:space="preserve"> RTD("cqg.rtd",,"StudyData",$A314, "StdDev", "InputChoice=Close,Period1=21", "STDDEV","D",,"all",,,,"T")</f>
        <v>13.566675675700001</v>
      </c>
      <c r="S314" s="1">
        <f t="shared" si="4"/>
        <v>-0.12948394350183276</v>
      </c>
    </row>
    <row r="315" spans="1:19" x14ac:dyDescent="0.3">
      <c r="A315" t="s">
        <v>330</v>
      </c>
      <c r="B315" t="str">
        <f>PROPER(RTD("cqg.rtd", ,"ContractData",A315, "LongDescription",, "T"))</f>
        <v>Monolithic Power Sys</v>
      </c>
      <c r="C315" s="1">
        <f>RTD("cqg.rtd", ,"ContractData",A315, "LastTrade",, "T")</f>
        <v>1367.43</v>
      </c>
      <c r="D315" s="1">
        <f>RTD("cqg.rtd", ,"ContractData",A315, "NetLastTrade",, "T")</f>
        <v>0</v>
      </c>
      <c r="E315" s="3" t="str">
        <f>IFERROR(RTD("cqg.rtd", ,"ContractData",A315, "PerCentNetLastTrade",, "T")/100,"")</f>
        <v/>
      </c>
      <c r="F315" s="3" t="str">
        <v/>
      </c>
      <c r="G315" s="1" t="str">
        <f>RTD("cqg.rtd", ,"ContractData",A315, "Open",, "T")</f>
        <v/>
      </c>
      <c r="H315" s="1" t="str">
        <f>RTD("cqg.rtd", ,"ContractData",A315, "High",, "T")</f>
        <v/>
      </c>
      <c r="I315" s="1" t="str">
        <f>RTD("cqg.rtd", ,"ContractData",A315, "Low",, "T")</f>
        <v/>
      </c>
      <c r="J315" s="3" t="str">
        <f>IFERROR(RTD("cqg.rtd",,"StudyData",A315, "PCB","BaseType=Index,Index=1", "Close", "W","0","all",,,,"T")/100,"")</f>
        <v/>
      </c>
      <c r="K315" s="3">
        <f>IFERROR(RTD("cqg.rtd",,"StudyData",A315, "PCB","BaseType=Index,Index=1", "Close", "M","0","all",,,,"T")/100,"")</f>
        <v>7.8610473508601772E-2</v>
      </c>
      <c r="L315" s="3">
        <f>IFERROR(RTD("cqg.rtd",,"StudyData",A315, "PCB","BaseType=Index,Index=1", "Close", "Q","0","all",,,,"T")/100,"")</f>
        <v>-1.080037038108746E-2</v>
      </c>
      <c r="M315" s="3">
        <f>IFERROR(RTD("cqg.rtd",,"StudyData",A315, "PCB","BaseType=Index,Index=1", "Close", "A","0","all",,,,"T")/100,"")</f>
        <v>0.50870515027141538</v>
      </c>
      <c r="N315" s="5">
        <f>RTD("cqg.rtd", ,"ContractData",A315, "T_CVol",, "T")</f>
        <v>2183.6004640000001</v>
      </c>
      <c r="O315" s="4">
        <f xml:space="preserve"> IFERROR(N315/RTD("cqg.rtd",,"StudyData", $A315, "MA", "InputChoice=Vol,MAType=Sim,Period=21", "MA","D","-1","all",,,,"T"),"")</f>
        <v>2.9737498124026381E-3</v>
      </c>
      <c r="P315" s="6">
        <f>IFERROR(D315/RTD("cqg.rtd",,"StudyData","ATR("&amp;A315&amp;",MAType:=Sim,Period:=21)","Bar",, "Close", "D",,,,,,"T"),"")</f>
        <v>0</v>
      </c>
      <c r="Q315" s="7">
        <f xml:space="preserve"> RTD("cqg.rtd",,"StudyData", $A315, "MA", "InputChoice=Close,MAType=Sim,Period=21", "MA","D",,"all",,,,"T")</f>
        <v>1245.4533333333</v>
      </c>
      <c r="R315" s="1">
        <f xml:space="preserve"> RTD("cqg.rtd",,"StudyData",$A315, "StdDev", "InputChoice=Close,Period1=21", "STDDEV","D",,"all",,,,"T")</f>
        <v>74.226598449999997</v>
      </c>
      <c r="S315" s="1">
        <f t="shared" si="4"/>
        <v>1.6433013126536464</v>
      </c>
    </row>
    <row r="316" spans="1:19" x14ac:dyDescent="0.3">
      <c r="A316" t="s">
        <v>331</v>
      </c>
      <c r="B316" t="str">
        <f>PROPER(RTD("cqg.rtd", ,"ContractData",A316, "LongDescription",, "T"))</f>
        <v>Merck &amp; Co Inc</v>
      </c>
      <c r="C316" s="1">
        <f>RTD("cqg.rtd", ,"ContractData",A316, "LastTrade",, "T")</f>
        <v>148.78</v>
      </c>
      <c r="D316" s="1">
        <f>RTD("cqg.rtd", ,"ContractData",A316, "NetLastTrade",, "T")</f>
        <v>0</v>
      </c>
      <c r="E316" s="3" t="str">
        <f>IFERROR(RTD("cqg.rtd", ,"ContractData",A316, "PerCentNetLastTrade",, "T")/100,"")</f>
        <v/>
      </c>
      <c r="F316" s="3" t="str">
        <v/>
      </c>
      <c r="G316" s="1" t="str">
        <f>RTD("cqg.rtd", ,"ContractData",A316, "Open",, "T")</f>
        <v/>
      </c>
      <c r="H316" s="1" t="str">
        <f>RTD("cqg.rtd", ,"ContractData",A316, "High",, "T")</f>
        <v/>
      </c>
      <c r="I316" s="1" t="str">
        <f>RTD("cqg.rtd", ,"ContractData",A316, "Low",, "T")</f>
        <v/>
      </c>
      <c r="J316" s="3" t="str">
        <f>IFERROR(RTD("cqg.rtd",,"StudyData",A316, "PCB","BaseType=Index,Index=1", "Close", "W","0","all",,,,"T")/100,"")</f>
        <v/>
      </c>
      <c r="K316" s="3">
        <f>IFERROR(RTD("cqg.rtd",,"StudyData",A316, "PCB","BaseType=Index,Index=1", "Close", "M","0","all",,,,"T")/100,"")</f>
        <v>6.903086085544196E-3</v>
      </c>
      <c r="L316" s="3">
        <f>IFERROR(RTD("cqg.rtd",,"StudyData",A316, "PCB","BaseType=Index,Index=1", "Close", "Q","0","all",,,,"T")/100,"")</f>
        <v>0.15782101167315177</v>
      </c>
      <c r="M316" s="3">
        <f>IFERROR(RTD("cqg.rtd",,"StudyData",A316, "PCB","BaseType=Index,Index=1", "Close", "A","0","all",,,,"T")/100,"")</f>
        <v>0.41345240357210711</v>
      </c>
      <c r="N316" s="5">
        <f>RTD("cqg.rtd", ,"ContractData",A316, "T_CVol",, "T")</f>
        <v>15947.162227999999</v>
      </c>
      <c r="O316" s="4">
        <f xml:space="preserve"> IFERROR(N316/RTD("cqg.rtd",,"StudyData", $A316, "MA", "InputChoice=Vol,MAType=Sim,Period=21", "MA","D","-1","all",,,,"T"),"")</f>
        <v>1.6252316864207369E-3</v>
      </c>
      <c r="P316" s="6">
        <f>IFERROR(D316/RTD("cqg.rtd",,"StudyData","ATR("&amp;A316&amp;",MAType:=Sim,Period:=21)","Bar",, "Close", "D",,,,,,"T"),"")</f>
        <v>0</v>
      </c>
      <c r="Q316" s="7">
        <f xml:space="preserve"> RTD("cqg.rtd",,"StudyData", $A316, "MA", "InputChoice=Close,MAType=Sim,Period=21", "MA","D",,"all",,,,"T")</f>
        <v>147.92904761899999</v>
      </c>
      <c r="R316" s="1">
        <f xml:space="preserve"> RTD("cqg.rtd",,"StudyData",$A316, "StdDev", "InputChoice=Close,Period1=21", "STDDEV","D",,"all",,,,"T")</f>
        <v>2.3905108136000002</v>
      </c>
      <c r="S316" s="1">
        <f t="shared" si="4"/>
        <v>0.35597093983378297</v>
      </c>
    </row>
    <row r="317" spans="1:19" x14ac:dyDescent="0.3">
      <c r="A317" t="s">
        <v>332</v>
      </c>
      <c r="B317" t="str">
        <f>PROPER(RTD("cqg.rtd", ,"ContractData",A317, "LongDescription",, "T"))</f>
        <v>Moderna Inc Cs</v>
      </c>
      <c r="C317" s="1">
        <f>RTD("cqg.rtd", ,"ContractData",A317, "LastTrade",, "T")</f>
        <v>198.88</v>
      </c>
      <c r="D317" s="1">
        <f>RTD("cqg.rtd", ,"ContractData",A317, "NetLastTrade",, "T")</f>
        <v>0</v>
      </c>
      <c r="E317" s="3" t="str">
        <f>IFERROR(RTD("cqg.rtd", ,"ContractData",A317, "PerCentNetLastTrade",, "T")/100,"")</f>
        <v/>
      </c>
      <c r="F317" s="3" t="str">
        <v/>
      </c>
      <c r="G317" s="1" t="str">
        <f>RTD("cqg.rtd", ,"ContractData",A317, "Open",, "T")</f>
        <v/>
      </c>
      <c r="H317" s="1" t="str">
        <f>RTD("cqg.rtd", ,"ContractData",A317, "High",, "T")</f>
        <v/>
      </c>
      <c r="I317" s="1" t="str">
        <f>RTD("cqg.rtd", ,"ContractData",A317, "Low",, "T")</f>
        <v/>
      </c>
      <c r="J317" s="3" t="str">
        <f>IFERROR(RTD("cqg.rtd",,"StudyData",A317, "PCB","BaseType=Index,Index=1", "Close", "W","0","all",,,,"T")/100,"")</f>
        <v/>
      </c>
      <c r="K317" s="3">
        <f>IFERROR(RTD("cqg.rtd",,"StudyData",A317, "PCB","BaseType=Index,Index=1", "Close", "M","0","all",,,,"T")/100,"")</f>
        <v>0.41712982756163597</v>
      </c>
      <c r="L317" s="3">
        <f>IFERROR(RTD("cqg.rtd",,"StudyData",A317, "PCB","BaseType=Index,Index=1", "Close", "Q","0","all",,,,"T")/100,"")</f>
        <v>1.8399257461088103</v>
      </c>
      <c r="M317" s="3">
        <f>IFERROR(RTD("cqg.rtd",,"StudyData",A317, "PCB","BaseType=Index,Index=1", "Close", "A","0","all",,,,"T")/100,"")</f>
        <v>5.7439810105120372</v>
      </c>
      <c r="N317" s="5">
        <f>RTD("cqg.rtd", ,"ContractData",A317, "T_CVol",, "T")</f>
        <v>249891.89446800001</v>
      </c>
      <c r="O317" s="4">
        <f xml:space="preserve"> IFERROR(N317/RTD("cqg.rtd",,"StudyData", $A317, "MA", "InputChoice=Vol,MAType=Sim,Period=21", "MA","D","-1","all",,,,"T"),"")</f>
        <v>1.5289161146945779E-2</v>
      </c>
      <c r="P317" s="6">
        <f>IFERROR(D317/RTD("cqg.rtd",,"StudyData","ATR("&amp;A317&amp;",MAType:=Sim,Period:=21)","Bar",, "Close", "D",,,,,,"T"),"")</f>
        <v>0</v>
      </c>
      <c r="Q317" s="7">
        <f xml:space="preserve"> RTD("cqg.rtd",,"StudyData", $A317, "MA", "InputChoice=Close,MAType=Sim,Period=21", "MA","D",,"all",,,,"T")</f>
        <v>157.7495238095</v>
      </c>
      <c r="R317" s="1">
        <f xml:space="preserve"> RTD("cqg.rtd",,"StudyData",$A317, "StdDev", "InputChoice=Close,Period1=21", "STDDEV","D",,"all",,,,"T")</f>
        <v>20.802384587700001</v>
      </c>
      <c r="S317" s="1">
        <f t="shared" si="4"/>
        <v>1.9772000665163911</v>
      </c>
    </row>
    <row r="318" spans="1:19" x14ac:dyDescent="0.3">
      <c r="A318" t="s">
        <v>333</v>
      </c>
      <c r="B318" t="str">
        <f>PROPER(RTD("cqg.rtd", ,"ContractData",A318, "LongDescription",, "T"))</f>
        <v>Marsh</v>
      </c>
      <c r="C318" s="1">
        <f>RTD("cqg.rtd", ,"ContractData",A318, "LastTrade",, "T")</f>
        <v>171.12</v>
      </c>
      <c r="D318" s="1">
        <f>RTD("cqg.rtd", ,"ContractData",A318, "NetLastTrade",, "T")</f>
        <v>0</v>
      </c>
      <c r="E318" s="3" t="str">
        <f>IFERROR(RTD("cqg.rtd", ,"ContractData",A318, "PerCentNetLastTrade",, "T")/100,"")</f>
        <v/>
      </c>
      <c r="F318" s="3" t="str">
        <v/>
      </c>
      <c r="G318" s="1" t="str">
        <f>RTD("cqg.rtd", ,"ContractData",A318, "Open",, "T")</f>
        <v/>
      </c>
      <c r="H318" s="1" t="str">
        <f>RTD("cqg.rtd", ,"ContractData",A318, "High",, "T")</f>
        <v/>
      </c>
      <c r="I318" s="1" t="str">
        <f>RTD("cqg.rtd", ,"ContractData",A318, "Low",, "T")</f>
        <v/>
      </c>
      <c r="J318" s="3" t="str">
        <f>IFERROR(RTD("cqg.rtd",,"StudyData",A318, "PCB","BaseType=Index,Index=1", "Close", "W","0","all",,,,"T")/100,"")</f>
        <v/>
      </c>
      <c r="K318" s="3">
        <f>IFERROR(RTD("cqg.rtd",,"StudyData",A318, "PCB","BaseType=Index,Index=1", "Close", "M","0","all",,,,"T")/100,"")</f>
        <v>-9.8419388830347773E-2</v>
      </c>
      <c r="L318" s="3">
        <f>IFERROR(RTD("cqg.rtd",,"StudyData",A318, "PCB","BaseType=Index,Index=1", "Close", "Q","0","all",,,,"T")/100,"")</f>
        <v>2.6699466010679712E-2</v>
      </c>
      <c r="M318" s="3">
        <f>IFERROR(RTD("cqg.rtd",,"StudyData",A318, "PCB","BaseType=Index,Index=1", "Close", "A","0","all",,,,"T")/100,"")</f>
        <v>-7.7619663648124226E-2</v>
      </c>
      <c r="N318" s="5">
        <f>RTD("cqg.rtd", ,"ContractData",A318, "T_CVol",, "T")</f>
        <v>167.494</v>
      </c>
      <c r="O318" s="4">
        <f xml:space="preserve"> IFERROR(N318/RTD("cqg.rtd",,"StudyData", $A318, "MA", "InputChoice=Vol,MAType=Sim,Period=21", "MA","D","-1","all",,,,"T"),"")</f>
        <v>6.2238783380117363E-5</v>
      </c>
      <c r="P318" s="6">
        <f>IFERROR(D318/RTD("cqg.rtd",,"StudyData","ATR("&amp;A318&amp;",MAType:=Sim,Period:=21)","Bar",, "Close", "D",,,,,,"T"),"")</f>
        <v>0</v>
      </c>
      <c r="Q318" s="7">
        <f xml:space="preserve"> RTD("cqg.rtd",,"StudyData", $A318, "MA", "InputChoice=Close,MAType=Sim,Period=21", "MA","D",,"all",,,,"T")</f>
        <v>178.83047619050001</v>
      </c>
      <c r="R318" s="1">
        <f xml:space="preserve"> RTD("cqg.rtd",,"StudyData",$A318, "StdDev", "InputChoice=Close,Period1=21", "STDDEV","D",,"all",,,,"T")</f>
        <v>7.0614604425999996</v>
      </c>
      <c r="S318" s="1">
        <f t="shared" si="4"/>
        <v>-1.0919095636342671</v>
      </c>
    </row>
    <row r="319" spans="1:19" x14ac:dyDescent="0.3">
      <c r="A319" t="s">
        <v>334</v>
      </c>
      <c r="B319" t="str">
        <f>PROPER(RTD("cqg.rtd", ,"ContractData",A319, "LongDescription",, "T"))</f>
        <v>Marvell Tech Inc Cmn</v>
      </c>
      <c r="C319" s="1">
        <f>RTD("cqg.rtd", ,"ContractData",A319, "LastTrade",, "T")</f>
        <v>261.93</v>
      </c>
      <c r="D319" s="1">
        <f>RTD("cqg.rtd", ,"ContractData",A319, "NetLastTrade",, "T")</f>
        <v>0</v>
      </c>
      <c r="E319" s="3" t="str">
        <f>IFERROR(RTD("cqg.rtd", ,"ContractData",A319, "PerCentNetLastTrade",, "T")/100,"")</f>
        <v/>
      </c>
      <c r="F319" s="3" t="str">
        <v/>
      </c>
      <c r="G319" s="1" t="str">
        <f>RTD("cqg.rtd", ,"ContractData",A319, "Open",, "T")</f>
        <v/>
      </c>
      <c r="H319" s="1" t="str">
        <f>RTD("cqg.rtd", ,"ContractData",A319, "High",, "T")</f>
        <v/>
      </c>
      <c r="I319" s="1" t="str">
        <f>RTD("cqg.rtd", ,"ContractData",A319, "Low",, "T")</f>
        <v/>
      </c>
      <c r="J319" s="3" t="str">
        <f>IFERROR(RTD("cqg.rtd",,"StudyData",A319, "PCB","BaseType=Index,Index=1", "Close", "W","0","all",,,,"T")/100,"")</f>
        <v/>
      </c>
      <c r="K319" s="3">
        <f>IFERROR(RTD("cqg.rtd",,"StudyData",A319, "PCB","BaseType=Index,Index=1", "Close", "M","0","all",,,,"T")/100,"")</f>
        <v>0.2375035434186904</v>
      </c>
      <c r="L319" s="3">
        <f>IFERROR(RTD("cqg.rtd",,"StudyData",A319, "PCB","BaseType=Index,Index=1", "Close", "Q","0","all",,,,"T")/100,"")</f>
        <v>-0.1207157004263318</v>
      </c>
      <c r="M319" s="3">
        <f>IFERROR(RTD("cqg.rtd",,"StudyData",A319, "PCB","BaseType=Index,Index=1", "Close", "A","0","all",,,,"T")/100,"")</f>
        <v>2.0822546481525062</v>
      </c>
      <c r="N319" s="5">
        <f>RTD("cqg.rtd", ,"ContractData",A319, "T_CVol",, "T")</f>
        <v>267056.88069399999</v>
      </c>
      <c r="O319" s="4">
        <f xml:space="preserve"> IFERROR(N319/RTD("cqg.rtd",,"StudyData", $A319, "MA", "InputChoice=Vol,MAType=Sim,Period=21", "MA","D","-1","all",,,,"T"),"")</f>
        <v>1.2663384417377216E-2</v>
      </c>
      <c r="P319" s="6">
        <f>IFERROR(D319/RTD("cqg.rtd",,"StudyData","ATR("&amp;A319&amp;",MAType:=Sim,Period:=21)","Bar",, "Close", "D",,,,,,"T"),"")</f>
        <v>0</v>
      </c>
      <c r="Q319" s="7">
        <f xml:space="preserve"> RTD("cqg.rtd",,"StudyData", $A319, "MA", "InputChoice=Close,MAType=Sim,Period=21", "MA","D",,"all",,,,"T")</f>
        <v>234.27142857140001</v>
      </c>
      <c r="R319" s="1">
        <f xml:space="preserve"> RTD("cqg.rtd",,"StudyData",$A319, "StdDev", "InputChoice=Close,Period1=21", "STDDEV","D",,"all",,,,"T")</f>
        <v>19.265030566299998</v>
      </c>
      <c r="S319" s="1">
        <f t="shared" si="4"/>
        <v>1.4356879078605089</v>
      </c>
    </row>
    <row r="320" spans="1:19" x14ac:dyDescent="0.3">
      <c r="A320" t="s">
        <v>335</v>
      </c>
      <c r="B320" t="str">
        <f>PROPER(RTD("cqg.rtd", ,"ContractData",A320, "LongDescription",, "T"))</f>
        <v>Morgan Stanley</v>
      </c>
      <c r="C320" s="1">
        <f>RTD("cqg.rtd", ,"ContractData",A320, "LastTrade",, "T")</f>
        <v>196.31</v>
      </c>
      <c r="D320" s="1">
        <f>RTD("cqg.rtd", ,"ContractData",A320, "NetLastTrade",, "T")</f>
        <v>0</v>
      </c>
      <c r="E320" s="3" t="str">
        <f>IFERROR(RTD("cqg.rtd", ,"ContractData",A320, "PerCentNetLastTrade",, "T")/100,"")</f>
        <v/>
      </c>
      <c r="F320" s="3" t="str">
        <v/>
      </c>
      <c r="G320" s="1" t="str">
        <f>RTD("cqg.rtd", ,"ContractData",A320, "Open",, "T")</f>
        <v/>
      </c>
      <c r="H320" s="1" t="str">
        <f>RTD("cqg.rtd", ,"ContractData",A320, "High",, "T")</f>
        <v/>
      </c>
      <c r="I320" s="1" t="str">
        <f>RTD("cqg.rtd", ,"ContractData",A320, "Low",, "T")</f>
        <v/>
      </c>
      <c r="J320" s="3" t="str">
        <f>IFERROR(RTD("cqg.rtd",,"StudyData",A320, "PCB","BaseType=Index,Index=1", "Close", "W","0","all",,,,"T")/100,"")</f>
        <v/>
      </c>
      <c r="K320" s="3">
        <f>IFERROR(RTD("cqg.rtd",,"StudyData",A320, "PCB","BaseType=Index,Index=1", "Close", "M","0","all",,,,"T")/100,"")</f>
        <v>-7.9739358709919328E-2</v>
      </c>
      <c r="L320" s="3">
        <f>IFERROR(RTD("cqg.rtd",,"StudyData",A320, "PCB","BaseType=Index,Index=1", "Close", "Q","0","all",,,,"T")/100,"")</f>
        <v>-6.0897435897435848E-2</v>
      </c>
      <c r="M320" s="3">
        <f>IFERROR(RTD("cqg.rtd",,"StudyData",A320, "PCB","BaseType=Index,Index=1", "Close", "A","0","all",,,,"T")/100,"")</f>
        <v>0.10578493775699883</v>
      </c>
      <c r="N320" s="5">
        <f>RTD("cqg.rtd", ,"ContractData",A320, "T_CVol",, "T")</f>
        <v>1515.0039879999999</v>
      </c>
      <c r="O320" s="4">
        <f xml:space="preserve"> IFERROR(N320/RTD("cqg.rtd",,"StudyData", $A320, "MA", "InputChoice=Vol,MAType=Sim,Period=21", "MA","D","-1","all",,,,"T"),"")</f>
        <v>3.1021454153725672E-4</v>
      </c>
      <c r="P320" s="6">
        <f>IFERROR(D320/RTD("cqg.rtd",,"StudyData","ATR("&amp;A320&amp;",MAType:=Sim,Period:=21)","Bar",, "Close", "D",,,,,,"T"),"")</f>
        <v>0</v>
      </c>
      <c r="Q320" s="7">
        <f xml:space="preserve"> RTD("cqg.rtd",,"StudyData", $A320, "MA", "InputChoice=Close,MAType=Sim,Period=21", "MA","D",,"all",,,,"T")</f>
        <v>207.5933333333</v>
      </c>
      <c r="R320" s="1">
        <f xml:space="preserve"> RTD("cqg.rtd",,"StudyData",$A320, "StdDev", "InputChoice=Close,Period1=21", "STDDEV","D",,"all",,,,"T")</f>
        <v>7.2682246036000002</v>
      </c>
      <c r="S320" s="1">
        <f t="shared" si="4"/>
        <v>-1.5524194626169481</v>
      </c>
    </row>
    <row r="321" spans="1:19" x14ac:dyDescent="0.3">
      <c r="A321" t="s">
        <v>336</v>
      </c>
      <c r="B321" t="str">
        <f>PROPER(RTD("cqg.rtd", ,"ContractData",A321, "LongDescription",, "T"))</f>
        <v>Msci, Inc.</v>
      </c>
      <c r="C321" s="1">
        <f>RTD("cqg.rtd", ,"ContractData",A321, "LastTrade",, "T")</f>
        <v>551.36</v>
      </c>
      <c r="D321" s="1">
        <f>RTD("cqg.rtd", ,"ContractData",A321, "NetLastTrade",, "T")</f>
        <v>0</v>
      </c>
      <c r="E321" s="3" t="str">
        <f>IFERROR(RTD("cqg.rtd", ,"ContractData",A321, "PerCentNetLastTrade",, "T")/100,"")</f>
        <v/>
      </c>
      <c r="F321" s="3" t="str">
        <v/>
      </c>
      <c r="G321" s="1" t="str">
        <f>RTD("cqg.rtd", ,"ContractData",A321, "Open",, "T")</f>
        <v/>
      </c>
      <c r="H321" s="1" t="str">
        <f>RTD("cqg.rtd", ,"ContractData",A321, "High",, "T")</f>
        <v/>
      </c>
      <c r="I321" s="1" t="str">
        <f>RTD("cqg.rtd", ,"ContractData",A321, "Low",, "T")</f>
        <v/>
      </c>
      <c r="J321" s="3" t="str">
        <f>IFERROR(RTD("cqg.rtd",,"StudyData",A321, "PCB","BaseType=Index,Index=1", "Close", "W","0","all",,,,"T")/100,"")</f>
        <v/>
      </c>
      <c r="K321" s="3">
        <f>IFERROR(RTD("cqg.rtd",,"StudyData",A321, "PCB","BaseType=Index,Index=1", "Close", "M","0","all",,,,"T")/100,"")</f>
        <v>-3.378662554324964E-2</v>
      </c>
      <c r="L321" s="3">
        <f>IFERROR(RTD("cqg.rtd",,"StudyData",A321, "PCB","BaseType=Index,Index=1", "Close", "Q","0","all",,,,"T")/100,"")</f>
        <v>-1.5498892936218754E-2</v>
      </c>
      <c r="M321" s="3">
        <f>IFERROR(RTD("cqg.rtd",,"StudyData",A321, "PCB","BaseType=Index,Index=1", "Close", "A","0","all",,,,"T")/100,"")</f>
        <v>-3.8990465898593424E-2</v>
      </c>
      <c r="N321" s="5">
        <f>RTD("cqg.rtd", ,"ContractData",A321, "T_CVol",, "T")</f>
        <v>152.79838000000001</v>
      </c>
      <c r="O321" s="4">
        <f xml:space="preserve"> IFERROR(N321/RTD("cqg.rtd",,"StudyData", $A321, "MA", "InputChoice=Vol,MAType=Sim,Period=21", "MA","D","-1","all",,,,"T"),"")</f>
        <v>2.9135599538751984E-4</v>
      </c>
      <c r="P321" s="6">
        <f>IFERROR(D321/RTD("cqg.rtd",,"StudyData","ATR("&amp;A321&amp;",MAType:=Sim,Period:=21)","Bar",, "Close", "D",,,,,,"T"),"")</f>
        <v>0</v>
      </c>
      <c r="Q321" s="7">
        <f xml:space="preserve"> RTD("cqg.rtd",,"StudyData", $A321, "MA", "InputChoice=Close,MAType=Sim,Period=21", "MA","D",,"all",,,,"T")</f>
        <v>556.4033333333</v>
      </c>
      <c r="R321" s="1">
        <f xml:space="preserve"> RTD("cqg.rtd",,"StudyData",$A321, "StdDev", "InputChoice=Close,Period1=21", "STDDEV","D",,"all",,,,"T")</f>
        <v>9.1572445082999998</v>
      </c>
      <c r="S321" s="1">
        <f t="shared" si="4"/>
        <v>-0.55074791644241627</v>
      </c>
    </row>
    <row r="322" spans="1:19" x14ac:dyDescent="0.3">
      <c r="A322" t="s">
        <v>337</v>
      </c>
      <c r="B322" t="str">
        <f>PROPER(RTD("cqg.rtd", ,"ContractData",A322, "LongDescription",, "T"))</f>
        <v>Microsoft Corp</v>
      </c>
      <c r="C322" s="1">
        <f>RTD("cqg.rtd", ,"ContractData",A322, "LastTrade",, "T")</f>
        <v>516.16999999999996</v>
      </c>
      <c r="D322" s="1">
        <f>RTD("cqg.rtd", ,"ContractData",A322, "NetLastTrade",, "T")</f>
        <v>0</v>
      </c>
      <c r="E322" s="3" t="str">
        <f>IFERROR(RTD("cqg.rtd", ,"ContractData",A322, "PerCentNetLastTrade",, "T")/100,"")</f>
        <v/>
      </c>
      <c r="F322" s="3" t="str">
        <v/>
      </c>
      <c r="G322" s="1" t="str">
        <f>RTD("cqg.rtd", ,"ContractData",A322, "Open",, "T")</f>
        <v/>
      </c>
      <c r="H322" s="1" t="str">
        <f>RTD("cqg.rtd", ,"ContractData",A322, "High",, "T")</f>
        <v/>
      </c>
      <c r="I322" s="1" t="str">
        <f>RTD("cqg.rtd", ,"ContractData",A322, "Low",, "T")</f>
        <v/>
      </c>
      <c r="J322" s="3" t="str">
        <f>IFERROR(RTD("cqg.rtd",,"StudyData",A322, "PCB","BaseType=Index,Index=1", "Close", "W","0","all",,,,"T")/100,"")</f>
        <v/>
      </c>
      <c r="K322" s="3">
        <f>IFERROR(RTD("cqg.rtd",,"StudyData",A322, "PCB","BaseType=Index,Index=1", "Close", "M","0","all",,,,"T")/100,"")</f>
        <v>1.7504780303179521E-2</v>
      </c>
      <c r="L322" s="3">
        <f>IFERROR(RTD("cqg.rtd",,"StudyData",A322, "PCB","BaseType=Index,Index=1", "Close", "Q","0","all",,,,"T")/100,"")</f>
        <v>0.38375958393651805</v>
      </c>
      <c r="M322" s="3">
        <f>IFERROR(RTD("cqg.rtd",,"StudyData",A322, "PCB","BaseType=Index,Index=1", "Close", "A","0","all",,,,"T")/100,"")</f>
        <v>6.7304908812704095E-2</v>
      </c>
      <c r="N322" s="5">
        <f>RTD("cqg.rtd", ,"ContractData",A322, "T_CVol",, "T")</f>
        <v>256369.01076500001</v>
      </c>
      <c r="O322" s="4">
        <f xml:space="preserve"> IFERROR(N322/RTD("cqg.rtd",,"StudyData", $A322, "MA", "InputChoice=Vol,MAType=Sim,Period=21", "MA","D","-1","all",,,,"T"),"")</f>
        <v>1.1578588359149843E-2</v>
      </c>
      <c r="P322" s="6">
        <f>IFERROR(D322/RTD("cqg.rtd",,"StudyData","ATR("&amp;A322&amp;",MAType:=Sim,Period:=21)","Bar",, "Close", "D",,,,,,"T"),"")</f>
        <v>0</v>
      </c>
      <c r="Q322" s="7">
        <f xml:space="preserve"> RTD("cqg.rtd",,"StudyData", $A322, "MA", "InputChoice=Close,MAType=Sim,Period=21", "MA","D",,"all",,,,"T")</f>
        <v>500.80857142859998</v>
      </c>
      <c r="R322" s="1">
        <f xml:space="preserve"> RTD("cqg.rtd",,"StudyData",$A322, "StdDev", "InputChoice=Close,Period1=21", "STDDEV","D",,"all",,,,"T")</f>
        <v>7.6478271334999999</v>
      </c>
      <c r="S322" s="1">
        <f t="shared" si="4"/>
        <v>2.0086003910982599</v>
      </c>
    </row>
    <row r="323" spans="1:19" x14ac:dyDescent="0.3">
      <c r="A323" t="s">
        <v>338</v>
      </c>
      <c r="B323" t="str">
        <f>PROPER(RTD("cqg.rtd", ,"ContractData",A323, "LongDescription",, "T"))</f>
        <v>Motorola Solutions, Inc.</v>
      </c>
      <c r="C323" s="1">
        <f>RTD("cqg.rtd", ,"ContractData",A323, "LastTrade",, "T")</f>
        <v>456.88</v>
      </c>
      <c r="D323" s="1">
        <f>RTD("cqg.rtd", ,"ContractData",A323, "NetLastTrade",, "T")</f>
        <v>0</v>
      </c>
      <c r="E323" s="3" t="str">
        <f>IFERROR(RTD("cqg.rtd", ,"ContractData",A323, "PerCentNetLastTrade",, "T")/100,"")</f>
        <v/>
      </c>
      <c r="F323" s="3" t="str">
        <v/>
      </c>
      <c r="G323" s="1" t="str">
        <f>RTD("cqg.rtd", ,"ContractData",A323, "Open",, "T")</f>
        <v/>
      </c>
      <c r="H323" s="1" t="str">
        <f>RTD("cqg.rtd", ,"ContractData",A323, "High",, "T")</f>
        <v/>
      </c>
      <c r="I323" s="1" t="str">
        <f>RTD("cqg.rtd", ,"ContractData",A323, "Low",, "T")</f>
        <v/>
      </c>
      <c r="J323" s="3" t="str">
        <f>IFERROR(RTD("cqg.rtd",,"StudyData",A323, "PCB","BaseType=Index,Index=1", "Close", "W","0","all",,,,"T")/100,"")</f>
        <v/>
      </c>
      <c r="K323" s="3">
        <f>IFERROR(RTD("cqg.rtd",,"StudyData",A323, "PCB","BaseType=Index,Index=1", "Close", "M","0","all",,,,"T")/100,"")</f>
        <v>-5.8561714403461813E-2</v>
      </c>
      <c r="L323" s="3">
        <f>IFERROR(RTD("cqg.rtd",,"StudyData",A323, "PCB","BaseType=Index,Index=1", "Close", "Q","0","all",,,,"T")/100,"")</f>
        <v>0.10014688530906106</v>
      </c>
      <c r="M323" s="3">
        <f>IFERROR(RTD("cqg.rtd",,"StudyData",A323, "PCB","BaseType=Index,Index=1", "Close", "A","0","all",,,,"T")/100,"")</f>
        <v>0.19190232703746218</v>
      </c>
      <c r="N323" s="5">
        <f>RTD("cqg.rtd", ,"ContractData",A323, "T_CVol",, "T")</f>
        <v>77.062366999999995</v>
      </c>
      <c r="O323" s="4">
        <f xml:space="preserve"> IFERROR(N323/RTD("cqg.rtd",,"StudyData", $A323, "MA", "InputChoice=Vol,MAType=Sim,Period=21", "MA","D","-1","all",,,,"T"),"")</f>
        <v>8.514502992864974E-5</v>
      </c>
      <c r="P323" s="6">
        <f>IFERROR(D323/RTD("cqg.rtd",,"StudyData","ATR("&amp;A323&amp;",MAType:=Sim,Period:=21)","Bar",, "Close", "D",,,,,,"T"),"")</f>
        <v>0</v>
      </c>
      <c r="Q323" s="7">
        <f xml:space="preserve"> RTD("cqg.rtd",,"StudyData", $A323, "MA", "InputChoice=Close,MAType=Sim,Period=21", "MA","D",,"all",,,,"T")</f>
        <v>466.8557142857</v>
      </c>
      <c r="R323" s="1">
        <f xml:space="preserve"> RTD("cqg.rtd",,"StudyData",$A323, "StdDev", "InputChoice=Close,Period1=21", "STDDEV","D",,"all",,,,"T")</f>
        <v>10.426393967099999</v>
      </c>
      <c r="S323" s="1">
        <f t="shared" si="4"/>
        <v>-0.95677511488419775</v>
      </c>
    </row>
    <row r="324" spans="1:19" x14ac:dyDescent="0.3">
      <c r="A324" t="s">
        <v>339</v>
      </c>
      <c r="B324" t="str">
        <f>PROPER(RTD("cqg.rtd", ,"ContractData",A324, "LongDescription",, "T"))</f>
        <v>M&amp;T Bank Corp</v>
      </c>
      <c r="C324" s="1">
        <f>RTD("cqg.rtd", ,"ContractData",A324, "LastTrade",, "T")</f>
        <v>221.19</v>
      </c>
      <c r="D324" s="1">
        <f>RTD("cqg.rtd", ,"ContractData",A324, "NetLastTrade",, "T")</f>
        <v>0</v>
      </c>
      <c r="E324" s="3" t="str">
        <f>IFERROR(RTD("cqg.rtd", ,"ContractData",A324, "PerCentNetLastTrade",, "T")/100,"")</f>
        <v/>
      </c>
      <c r="F324" s="3" t="str">
        <v/>
      </c>
      <c r="G324" s="1" t="str">
        <f>RTD("cqg.rtd", ,"ContractData",A324, "Open",, "T")</f>
        <v/>
      </c>
      <c r="H324" s="1" t="str">
        <f>RTD("cqg.rtd", ,"ContractData",A324, "High",, "T")</f>
        <v/>
      </c>
      <c r="I324" s="1" t="str">
        <f>RTD("cqg.rtd", ,"ContractData",A324, "Low",, "T")</f>
        <v/>
      </c>
      <c r="J324" s="3" t="str">
        <f>IFERROR(RTD("cqg.rtd",,"StudyData",A324, "PCB","BaseType=Index,Index=1", "Close", "W","0","all",,,,"T")/100,"")</f>
        <v/>
      </c>
      <c r="K324" s="3">
        <f>IFERROR(RTD("cqg.rtd",,"StudyData",A324, "PCB","BaseType=Index,Index=1", "Close", "M","0","all",,,,"T")/100,"")</f>
        <v>-5.4501154142087713E-2</v>
      </c>
      <c r="L324" s="3">
        <f>IFERROR(RTD("cqg.rtd",,"StudyData",A324, "PCB","BaseType=Index,Index=1", "Close", "Q","0","all",,,,"T")/100,"")</f>
        <v>-7.0669299609260092E-2</v>
      </c>
      <c r="M324" s="3">
        <f>IFERROR(RTD("cqg.rtd",,"StudyData",A324, "PCB","BaseType=Index,Index=1", "Close", "A","0","all",,,,"T")/100,"")</f>
        <v>9.7826086956521632E-2</v>
      </c>
      <c r="N324" s="5">
        <f>RTD("cqg.rtd", ,"ContractData",A324, "T_CVol",, "T")</f>
        <v>1133.318</v>
      </c>
      <c r="O324" s="4">
        <f xml:space="preserve"> IFERROR(N324/RTD("cqg.rtd",,"StudyData", $A324, "MA", "InputChoice=Vol,MAType=Sim,Period=21", "MA","D","-1","all",,,,"T"),"")</f>
        <v>1.0414167983820765E-3</v>
      </c>
      <c r="P324" s="6">
        <f>IFERROR(D324/RTD("cqg.rtd",,"StudyData","ATR("&amp;A324&amp;",MAType:=Sim,Period:=21)","Bar",, "Close", "D",,,,,,"T"),"")</f>
        <v>0</v>
      </c>
      <c r="Q324" s="7">
        <f xml:space="preserve"> RTD("cqg.rtd",,"StudyData", $A324, "MA", "InputChoice=Close,MAType=Sim,Period=21", "MA","D",,"all",,,,"T")</f>
        <v>231.32333333330001</v>
      </c>
      <c r="R324" s="1">
        <f xml:space="preserve"> RTD("cqg.rtd",,"StudyData",$A324, "StdDev", "InputChoice=Close,Period1=21", "STDDEV","D",,"all",,,,"T")</f>
        <v>7.3955986482</v>
      </c>
      <c r="S324" s="1">
        <f t="shared" ref="S324:S388" si="5">IFERROR(STANDARDIZE(C324,Q324,R324),"")</f>
        <v>-1.3701843238567777</v>
      </c>
    </row>
    <row r="325" spans="1:19" x14ac:dyDescent="0.3">
      <c r="A325" t="s">
        <v>340</v>
      </c>
      <c r="B325" t="str">
        <f>PROPER(RTD("cqg.rtd", ,"ContractData",A325, "LongDescription",, "T"))</f>
        <v>Mettler-Toledo Internatl Inc</v>
      </c>
      <c r="C325" s="1">
        <f>RTD("cqg.rtd", ,"ContractData",A325, "LastTrade",, "T")</f>
        <v>1511.64</v>
      </c>
      <c r="D325" s="1">
        <f>RTD("cqg.rtd", ,"ContractData",A325, "NetLastTrade",, "T")</f>
        <v>0</v>
      </c>
      <c r="E325" s="3" t="str">
        <f>IFERROR(RTD("cqg.rtd", ,"ContractData",A325, "PerCentNetLastTrade",, "T")/100,"")</f>
        <v/>
      </c>
      <c r="F325" s="3" t="str">
        <v/>
      </c>
      <c r="G325" s="1" t="str">
        <f>RTD("cqg.rtd", ,"ContractData",A325, "Open",, "T")</f>
        <v/>
      </c>
      <c r="H325" s="1" t="str">
        <f>RTD("cqg.rtd", ,"ContractData",A325, "High",, "T")</f>
        <v/>
      </c>
      <c r="I325" s="1" t="str">
        <f>RTD("cqg.rtd", ,"ContractData",A325, "Low",, "T")</f>
        <v/>
      </c>
      <c r="J325" s="3" t="str">
        <f>IFERROR(RTD("cqg.rtd",,"StudyData",A325, "PCB","BaseType=Index,Index=1", "Close", "W","0","all",,,,"T")/100,"")</f>
        <v/>
      </c>
      <c r="K325" s="3">
        <f>IFERROR(RTD("cqg.rtd",,"StudyData",A325, "PCB","BaseType=Index,Index=1", "Close", "M","0","all",,,,"T")/100,"")</f>
        <v>7.5793159400486768E-2</v>
      </c>
      <c r="L325" s="3">
        <f>IFERROR(RTD("cqg.rtd",,"StudyData",A325, "PCB","BaseType=Index,Index=1", "Close", "Q","0","all",,,,"T")/100,"")</f>
        <v>0.1832705810522032</v>
      </c>
      <c r="M325" s="3">
        <f>IFERROR(RTD("cqg.rtd",,"StudyData",A325, "PCB","BaseType=Index,Index=1", "Close", "A","0","all",,,,"T")/100,"")</f>
        <v>8.4242463365825346E-2</v>
      </c>
      <c r="N325" s="5">
        <f>RTD("cqg.rtd", ,"ContractData",A325, "T_CVol",, "T")</f>
        <v>908</v>
      </c>
      <c r="O325" s="4">
        <f xml:space="preserve"> IFERROR(N325/RTD("cqg.rtd",,"StudyData", $A325, "MA", "InputChoice=Vol,MAType=Sim,Period=21", "MA","D","-1","all",,,,"T"),"")</f>
        <v>4.2170554037727799E-3</v>
      </c>
      <c r="P325" s="6">
        <f>IFERROR(D325/RTD("cqg.rtd",,"StudyData","ATR("&amp;A325&amp;",MAType:=Sim,Period:=21)","Bar",, "Close", "D",,,,,,"T"),"")</f>
        <v>0</v>
      </c>
      <c r="Q325" s="7">
        <f xml:space="preserve"> RTD("cqg.rtd",,"StudyData", $A325, "MA", "InputChoice=Close,MAType=Sim,Period=21", "MA","D",,"all",,,,"T")</f>
        <v>1390.1171428570999</v>
      </c>
      <c r="R325" s="1">
        <f xml:space="preserve"> RTD("cqg.rtd",,"StudyData",$A325, "StdDev", "InputChoice=Close,Period1=21", "STDDEV","D",,"all",,,,"T")</f>
        <v>76.534849649600005</v>
      </c>
      <c r="S325" s="1">
        <f t="shared" si="5"/>
        <v>1.5878107515630993</v>
      </c>
    </row>
    <row r="326" spans="1:19" x14ac:dyDescent="0.3">
      <c r="A326" t="s">
        <v>341</v>
      </c>
      <c r="B326" t="str">
        <f>PROPER(RTD("cqg.rtd", ,"ContractData",A326, "LongDescription",, "T"))</f>
        <v>Micron Technology</v>
      </c>
      <c r="C326" s="1">
        <f>RTD("cqg.rtd", ,"ContractData",A326, "LastTrade",, "T")</f>
        <v>1082.28</v>
      </c>
      <c r="D326" s="1">
        <f>RTD("cqg.rtd", ,"ContractData",A326, "NetLastTrade",, "T")</f>
        <v>0</v>
      </c>
      <c r="E326" s="3" t="str">
        <f>IFERROR(RTD("cqg.rtd", ,"ContractData",A326, "PerCentNetLastTrade",, "T")/100,"")</f>
        <v/>
      </c>
      <c r="F326" s="3" t="str">
        <v/>
      </c>
      <c r="G326" s="1" t="str">
        <f>RTD("cqg.rtd", ,"ContractData",A326, "Open",, "T")</f>
        <v/>
      </c>
      <c r="H326" s="1" t="str">
        <f>RTD("cqg.rtd", ,"ContractData",A326, "High",, "T")</f>
        <v/>
      </c>
      <c r="I326" s="1" t="str">
        <f>RTD("cqg.rtd", ,"ContractData",A326, "Low",, "T")</f>
        <v/>
      </c>
      <c r="J326" s="3" t="str">
        <f>IFERROR(RTD("cqg.rtd",,"StudyData",A326, "PCB","BaseType=Index,Index=1", "Close", "W","0","all",,,,"T")/100,"")</f>
        <v/>
      </c>
      <c r="K326" s="3">
        <f>IFERROR(RTD("cqg.rtd",,"StudyData",A326, "PCB","BaseType=Index,Index=1", "Close", "M","0","all",,,,"T")/100,"")</f>
        <v>0.12886839881927128</v>
      </c>
      <c r="L326" s="3">
        <f>IFERROR(RTD("cqg.rtd",,"StudyData",A326, "PCB","BaseType=Index,Index=1", "Close", "Q","0","all",,,,"T")/100,"")</f>
        <v>-6.2384669363851369E-2</v>
      </c>
      <c r="M326" s="3">
        <f>IFERROR(RTD("cqg.rtd",,"StudyData",A326, "PCB","BaseType=Index,Index=1", "Close", "A","0","all",,,,"T")/100,"")</f>
        <v>2.792018499702182</v>
      </c>
      <c r="N326" s="5">
        <f>RTD("cqg.rtd", ,"ContractData",A326, "T_CVol",, "T")</f>
        <v>560540.28096500004</v>
      </c>
      <c r="O326" s="4">
        <f xml:space="preserve"> IFERROR(N326/RTD("cqg.rtd",,"StudyData", $A326, "MA", "InputChoice=Vol,MAType=Sim,Period=21", "MA","D","-1","all",,,,"T"),"")</f>
        <v>2.2254044889912613E-2</v>
      </c>
      <c r="P326" s="6">
        <f>IFERROR(D326/RTD("cqg.rtd",,"StudyData","ATR("&amp;A326&amp;",MAType:=Sim,Period:=21)","Bar",, "Close", "D",,,,,,"T"),"")</f>
        <v>0</v>
      </c>
      <c r="Q326" s="7">
        <f xml:space="preserve"> RTD("cqg.rtd",,"StudyData", $A326, "MA", "InputChoice=Close,MAType=Sim,Period=21", "MA","D",,"all",,,,"T")</f>
        <v>998.33952380949995</v>
      </c>
      <c r="R326" s="1">
        <f xml:space="preserve"> RTD("cqg.rtd",,"StudyData",$A326, "StdDev", "InputChoice=Close,Period1=21", "STDDEV","D",,"all",,,,"T")</f>
        <v>57.721314993100002</v>
      </c>
      <c r="S326" s="1">
        <f t="shared" si="5"/>
        <v>1.4542370734369834</v>
      </c>
    </row>
    <row r="327" spans="1:19" x14ac:dyDescent="0.3">
      <c r="A327" t="s">
        <v>342</v>
      </c>
      <c r="B327" t="str">
        <f>PROPER(RTD("cqg.rtd", ,"ContractData",A327, "LongDescription",, "T"))</f>
        <v>Norwegian Cruise Line</v>
      </c>
      <c r="C327" s="1">
        <f>RTD("cqg.rtd", ,"ContractData",A327, "LastTrade",, "T")</f>
        <v>14.61</v>
      </c>
      <c r="D327" s="1">
        <f>RTD("cqg.rtd", ,"ContractData",A327, "NetLastTrade",, "T")</f>
        <v>0</v>
      </c>
      <c r="E327" s="3" t="str">
        <f>IFERROR(RTD("cqg.rtd", ,"ContractData",A327, "PerCentNetLastTrade",, "T")/100,"")</f>
        <v/>
      </c>
      <c r="F327" s="3" t="str">
        <v/>
      </c>
      <c r="G327" s="1" t="str">
        <f>RTD("cqg.rtd", ,"ContractData",A327, "Open",, "T")</f>
        <v/>
      </c>
      <c r="H327" s="1" t="str">
        <f>RTD("cqg.rtd", ,"ContractData",A327, "High",, "T")</f>
        <v/>
      </c>
      <c r="I327" s="1" t="str">
        <f>RTD("cqg.rtd", ,"ContractData",A327, "Low",, "T")</f>
        <v/>
      </c>
      <c r="J327" s="3" t="str">
        <f>IFERROR(RTD("cqg.rtd",,"StudyData",A327, "PCB","BaseType=Index,Index=1", "Close", "W","0","all",,,,"T")/100,"")</f>
        <v/>
      </c>
      <c r="K327" s="3">
        <f>IFERROR(RTD("cqg.rtd",,"StudyData",A327, "PCB","BaseType=Index,Index=1", "Close", "M","0","all",,,,"T")/100,"")</f>
        <v>-9.4795539033457318E-2</v>
      </c>
      <c r="L327" s="3">
        <f>IFERROR(RTD("cqg.rtd",,"StudyData",A327, "PCB","BaseType=Index,Index=1", "Close", "Q","0","all",,,,"T")/100,"")</f>
        <v>-0.30791094268119373</v>
      </c>
      <c r="M327" s="3">
        <f>IFERROR(RTD("cqg.rtd",,"StudyData",A327, "PCB","BaseType=Index,Index=1", "Close", "A","0","all",,,,"T")/100,"")</f>
        <v>-0.34543010752688175</v>
      </c>
      <c r="N327" s="5">
        <f>RTD("cqg.rtd", ,"ContractData",A327, "T_CVol",, "T")</f>
        <v>128914.768</v>
      </c>
      <c r="O327" s="4">
        <f xml:space="preserve"> IFERROR(N327/RTD("cqg.rtd",,"StudyData", $A327, "MA", "InputChoice=Vol,MAType=Sim,Period=21", "MA","D","-1","all",,,,"T"),"")</f>
        <v>7.3569851175418954E-3</v>
      </c>
      <c r="P327" s="6">
        <f>IFERROR(D327/RTD("cqg.rtd",,"StudyData","ATR("&amp;A327&amp;",MAType:=Sim,Period:=21)","Bar",, "Close", "D",,,,,,"T"),"")</f>
        <v>0</v>
      </c>
      <c r="Q327" s="7">
        <f xml:space="preserve"> RTD("cqg.rtd",,"StudyData", $A327, "MA", "InputChoice=Close,MAType=Sim,Period=21", "MA","D",,"all",,,,"T")</f>
        <v>14.889047618999999</v>
      </c>
      <c r="R327" s="1">
        <f xml:space="preserve"> RTD("cqg.rtd",,"StudyData",$A327, "StdDev", "InputChoice=Close,Period1=21", "STDDEV","D",,"all",,,,"T")</f>
        <v>0.69423410870000002</v>
      </c>
      <c r="S327" s="1">
        <f t="shared" si="5"/>
        <v>-0.40195031546712012</v>
      </c>
    </row>
    <row r="328" spans="1:19" x14ac:dyDescent="0.3">
      <c r="A328" t="s">
        <v>343</v>
      </c>
      <c r="B328" t="str">
        <f>PROPER(RTD("cqg.rtd", ,"ContractData",A328, "LongDescription",, "T"))</f>
        <v>Nasdaq, Inc. Cmn Stk</v>
      </c>
      <c r="C328" s="1">
        <f>RTD("cqg.rtd", ,"ContractData",A328, "LastTrade",, "T")</f>
        <v>93.55</v>
      </c>
      <c r="D328" s="1">
        <f>RTD("cqg.rtd", ,"ContractData",A328, "NetLastTrade",, "T")</f>
        <v>0</v>
      </c>
      <c r="E328" s="3" t="str">
        <f>IFERROR(RTD("cqg.rtd", ,"ContractData",A328, "PerCentNetLastTrade",, "T")/100,"")</f>
        <v/>
      </c>
      <c r="F328" s="3" t="str">
        <v/>
      </c>
      <c r="G328" s="1" t="str">
        <f>RTD("cqg.rtd", ,"ContractData",A328, "Open",, "T")</f>
        <v/>
      </c>
      <c r="H328" s="1" t="str">
        <f>RTD("cqg.rtd", ,"ContractData",A328, "High",, "T")</f>
        <v/>
      </c>
      <c r="I328" s="1" t="str">
        <f>RTD("cqg.rtd", ,"ContractData",A328, "Low",, "T")</f>
        <v/>
      </c>
      <c r="J328" s="3" t="str">
        <f>IFERROR(RTD("cqg.rtd",,"StudyData",A328, "PCB","BaseType=Index,Index=1", "Close", "W","0","all",,,,"T")/100,"")</f>
        <v/>
      </c>
      <c r="K328" s="3">
        <f>IFERROR(RTD("cqg.rtd",,"StudyData",A328, "PCB","BaseType=Index,Index=1", "Close", "M","0","all",,,,"T")/100,"")</f>
        <v>-5.1313254233850546E-2</v>
      </c>
      <c r="L328" s="3">
        <f>IFERROR(RTD("cqg.rtd",,"StudyData",A328, "PCB","BaseType=Index,Index=1", "Close", "Q","0","all",,,,"T")/100,"")</f>
        <v>0.18688150215681282</v>
      </c>
      <c r="M328" s="3">
        <f>IFERROR(RTD("cqg.rtd",,"StudyData",A328, "PCB","BaseType=Index,Index=1", "Close", "A","0","all",,,,"T")/100,"")</f>
        <v>-3.6857819417275797E-2</v>
      </c>
      <c r="N328" s="5">
        <f>RTD("cqg.rtd", ,"ContractData",A328, "T_CVol",, "T")</f>
        <v>797.72871499999997</v>
      </c>
      <c r="O328" s="4">
        <f xml:space="preserve"> IFERROR(N328/RTD("cqg.rtd",,"StudyData", $A328, "MA", "InputChoice=Vol,MAType=Sim,Period=21", "MA","D","-1","all",,,,"T"),"")</f>
        <v>2.5065361281013547E-4</v>
      </c>
      <c r="P328" s="6">
        <f>IFERROR(D328/RTD("cqg.rtd",,"StudyData","ATR("&amp;A328&amp;",MAType:=Sim,Period:=21)","Bar",, "Close", "D",,,,,,"T"),"")</f>
        <v>0</v>
      </c>
      <c r="Q328" s="7">
        <f xml:space="preserve"> RTD("cqg.rtd",,"StudyData", $A328, "MA", "InputChoice=Close,MAType=Sim,Period=21", "MA","D",,"all",,,,"T")</f>
        <v>94.281904761899995</v>
      </c>
      <c r="R328" s="1">
        <f xml:space="preserve"> RTD("cqg.rtd",,"StudyData",$A328, "StdDev", "InputChoice=Close,Period1=21", "STDDEV","D",,"all",,,,"T")</f>
        <v>2.8768726722000002</v>
      </c>
      <c r="S328" s="1">
        <f t="shared" si="5"/>
        <v>-0.25440985587321657</v>
      </c>
    </row>
    <row r="329" spans="1:19" x14ac:dyDescent="0.3">
      <c r="A329" t="s">
        <v>344</v>
      </c>
      <c r="B329" t="str">
        <f>PROPER(RTD("cqg.rtd", ,"ContractData",A329, "LongDescription",, "T"))</f>
        <v>Nordson Corporation</v>
      </c>
      <c r="C329" s="1">
        <f>RTD("cqg.rtd", ,"ContractData",A329, "LastTrade",, "T")</f>
        <v>325.77</v>
      </c>
      <c r="D329" s="1">
        <f>RTD("cqg.rtd", ,"ContractData",A329, "NetLastTrade",, "T")</f>
        <v>0</v>
      </c>
      <c r="E329" s="3" t="str">
        <f>IFERROR(RTD("cqg.rtd", ,"ContractData",A329, "PerCentNetLastTrade",, "T")/100,"")</f>
        <v/>
      </c>
      <c r="F329" s="3" t="str">
        <v/>
      </c>
      <c r="G329" s="1" t="str">
        <f>RTD("cqg.rtd", ,"ContractData",A329, "Open",, "T")</f>
        <v/>
      </c>
      <c r="H329" s="1" t="str">
        <f>RTD("cqg.rtd", ,"ContractData",A329, "High",, "T")</f>
        <v/>
      </c>
      <c r="I329" s="1" t="str">
        <f>RTD("cqg.rtd", ,"ContractData",A329, "Low",, "T")</f>
        <v/>
      </c>
      <c r="J329" s="3" t="str">
        <f>IFERROR(RTD("cqg.rtd",,"StudyData",A329, "PCB","BaseType=Index,Index=1", "Close", "W","0","all",,,,"T")/100,"")</f>
        <v/>
      </c>
      <c r="K329" s="3">
        <f>IFERROR(RTD("cqg.rtd",,"StudyData",A329, "PCB","BaseType=Index,Index=1", "Close", "M","0","all",,,,"T")/100,"")</f>
        <v>1.2588586348377329E-2</v>
      </c>
      <c r="L329" s="3">
        <f>IFERROR(RTD("cqg.rtd",,"StudyData",A329, "PCB","BaseType=Index,Index=1", "Close", "Q","0","all",,,,"T")/100,"")</f>
        <v>7.9817030726905047E-2</v>
      </c>
      <c r="M329" s="3">
        <f>IFERROR(RTD("cqg.rtd",,"StudyData",A329, "PCB","BaseType=Index,Index=1", "Close", "A","0","all",,,,"T")/100,"")</f>
        <v>0.3549473859335357</v>
      </c>
      <c r="N329" s="5" t="str">
        <f>RTD("cqg.rtd", ,"ContractData",A329, "T_CVol",, "T")</f>
        <v/>
      </c>
      <c r="O329" s="4" t="str">
        <f xml:space="preserve"> IFERROR(N329/RTD("cqg.rtd",,"StudyData", $A329, "MA", "InputChoice=Vol,MAType=Sim,Period=21", "MA","D","-1","all",,,,"T"),"")</f>
        <v/>
      </c>
      <c r="P329" s="6">
        <f>IFERROR(D329/RTD("cqg.rtd",,"StudyData","ATR("&amp;A329&amp;",MAType:=Sim,Period:=21)","Bar",, "Close", "D",,,,,,"T"),"")</f>
        <v>0</v>
      </c>
      <c r="Q329" s="7">
        <f xml:space="preserve"> RTD("cqg.rtd",,"StudyData", $A329, "MA", "InputChoice=Close,MAType=Sim,Period=21", "MA","D",,"all",,,,"T")</f>
        <v>316.47523809519998</v>
      </c>
      <c r="R329" s="1">
        <f xml:space="preserve"> RTD("cqg.rtd",,"StudyData",$A329, "StdDev", "InputChoice=Close,Period1=21", "STDDEV","D",,"all",,,,"T")</f>
        <v>5.6619444909999999</v>
      </c>
      <c r="S329" s="1">
        <f t="shared" si="5"/>
        <v>1.6416201041134506</v>
      </c>
    </row>
    <row r="330" spans="1:19" x14ac:dyDescent="0.3">
      <c r="A330" t="s">
        <v>345</v>
      </c>
      <c r="B330" t="str">
        <f>PROPER(RTD("cqg.rtd", ,"ContractData",A330, "LongDescription",, "T"))</f>
        <v>Nextera Energy, Inc.</v>
      </c>
      <c r="C330" s="1">
        <f>RTD("cqg.rtd", ,"ContractData",A330, "LastTrade",, "T")</f>
        <v>76.08</v>
      </c>
      <c r="D330" s="1">
        <f>RTD("cqg.rtd", ,"ContractData",A330, "NetLastTrade",, "T")</f>
        <v>0</v>
      </c>
      <c r="E330" s="3" t="str">
        <f>IFERROR(RTD("cqg.rtd", ,"ContractData",A330, "PerCentNetLastTrade",, "T")/100,"")</f>
        <v/>
      </c>
      <c r="F330" s="3" t="str">
        <v/>
      </c>
      <c r="G330" s="1" t="str">
        <f>RTD("cqg.rtd", ,"ContractData",A330, "Open",, "T")</f>
        <v/>
      </c>
      <c r="H330" s="1" t="str">
        <f>RTD("cqg.rtd", ,"ContractData",A330, "High",, "T")</f>
        <v/>
      </c>
      <c r="I330" s="1" t="str">
        <f>RTD("cqg.rtd", ,"ContractData",A330, "Low",, "T")</f>
        <v/>
      </c>
      <c r="J330" s="3" t="str">
        <f>IFERROR(RTD("cqg.rtd",,"StudyData",A330, "PCB","BaseType=Index,Index=1", "Close", "W","0","all",,,,"T")/100,"")</f>
        <v/>
      </c>
      <c r="K330" s="3">
        <f>IFERROR(RTD("cqg.rtd",,"StudyData",A330, "PCB","BaseType=Index,Index=1", "Close", "M","0","all",,,,"T")/100,"")</f>
        <v>-7.6026232693709075E-2</v>
      </c>
      <c r="L330" s="3">
        <f>IFERROR(RTD("cqg.rtd",,"StudyData",A330, "PCB","BaseType=Index,Index=1", "Close", "Q","0","all",,,,"T")/100,"")</f>
        <v>-0.13318901674831946</v>
      </c>
      <c r="M330" s="3">
        <f>IFERROR(RTD("cqg.rtd",,"StudyData",A330, "PCB","BaseType=Index,Index=1", "Close", "A","0","all",,,,"T")/100,"")</f>
        <v>-5.2316890881913339E-2</v>
      </c>
      <c r="N330" s="5">
        <f>RTD("cqg.rtd", ,"ContractData",A330, "T_CVol",, "T")</f>
        <v>16172.394167</v>
      </c>
      <c r="O330" s="4">
        <f xml:space="preserve"> IFERROR(N330/RTD("cqg.rtd",,"StudyData", $A330, "MA", "InputChoice=Vol,MAType=Sim,Period=21", "MA","D","-1","all",,,,"T"),"")</f>
        <v>1.3657424839330894E-3</v>
      </c>
      <c r="P330" s="6">
        <f>IFERROR(D330/RTD("cqg.rtd",,"StudyData","ATR("&amp;A330&amp;",MAType:=Sim,Period:=21)","Bar",, "Close", "D",,,,,,"T"),"")</f>
        <v>0</v>
      </c>
      <c r="Q330" s="7">
        <f xml:space="preserve"> RTD("cqg.rtd",,"StudyData", $A330, "MA", "InputChoice=Close,MAType=Sim,Period=21", "MA","D",,"all",,,,"T")</f>
        <v>80.830476190499994</v>
      </c>
      <c r="R330" s="1">
        <f xml:space="preserve"> RTD("cqg.rtd",,"StudyData",$A330, "StdDev", "InputChoice=Close,Period1=21", "STDDEV","D",,"all",,,,"T")</f>
        <v>2.5735124712999999</v>
      </c>
      <c r="S330" s="1">
        <f t="shared" si="5"/>
        <v>-1.8459114705981241</v>
      </c>
    </row>
    <row r="331" spans="1:19" x14ac:dyDescent="0.3">
      <c r="A331" t="s">
        <v>346</v>
      </c>
      <c r="B331" t="str">
        <f>PROPER(RTD("cqg.rtd", ,"ContractData",A331, "LongDescription",, "T"))</f>
        <v>Newmont Goldcorp Corporation</v>
      </c>
      <c r="C331" s="1">
        <f>RTD("cqg.rtd", ,"ContractData",A331, "LastTrade",, "T")</f>
        <v>121.43</v>
      </c>
      <c r="D331" s="1">
        <f>RTD("cqg.rtd", ,"ContractData",A331, "NetLastTrade",, "T")</f>
        <v>0</v>
      </c>
      <c r="E331" s="3" t="str">
        <f>IFERROR(RTD("cqg.rtd", ,"ContractData",A331, "PerCentNetLastTrade",, "T")/100,"")</f>
        <v/>
      </c>
      <c r="F331" s="3" t="str">
        <v/>
      </c>
      <c r="G331" s="1" t="str">
        <f>RTD("cqg.rtd", ,"ContractData",A331, "Open",, "T")</f>
        <v/>
      </c>
      <c r="H331" s="1" t="str">
        <f>RTD("cqg.rtd", ,"ContractData",A331, "High",, "T")</f>
        <v/>
      </c>
      <c r="I331" s="1" t="str">
        <f>RTD("cqg.rtd", ,"ContractData",A331, "Low",, "T")</f>
        <v/>
      </c>
      <c r="J331" s="3" t="str">
        <f>IFERROR(RTD("cqg.rtd",,"StudyData",A331, "PCB","BaseType=Index,Index=1", "Close", "W","0","all",,,,"T")/100,"")</f>
        <v/>
      </c>
      <c r="K331" s="3">
        <f>IFERROR(RTD("cqg.rtd",,"StudyData",A331, "PCB","BaseType=Index,Index=1", "Close", "M","0","all",,,,"T")/100,"")</f>
        <v>-3.6728541964144025E-2</v>
      </c>
      <c r="L331" s="3">
        <f>IFERROR(RTD("cqg.rtd",,"StudyData",A331, "PCB","BaseType=Index,Index=1", "Close", "Q","0","all",,,,"T")/100,"")</f>
        <v>0.30010706638115631</v>
      </c>
      <c r="M331" s="3">
        <f>IFERROR(RTD("cqg.rtd",,"StudyData",A331, "PCB","BaseType=Index,Index=1", "Close", "A","0","all",,,,"T")/100,"")</f>
        <v>0.21612418627941907</v>
      </c>
      <c r="N331" s="5">
        <f>RTD("cqg.rtd", ,"ContractData",A331, "T_CVol",, "T")</f>
        <v>81033.667648000002</v>
      </c>
      <c r="O331" s="4">
        <f xml:space="preserve"> IFERROR(N331/RTD("cqg.rtd",,"StudyData", $A331, "MA", "InputChoice=Vol,MAType=Sim,Period=21", "MA","D","-1","all",,,,"T"),"")</f>
        <v>1.06771299992129E-2</v>
      </c>
      <c r="P331" s="6">
        <f>IFERROR(D331/RTD("cqg.rtd",,"StudyData","ATR("&amp;A331&amp;",MAType:=Sim,Period:=21)","Bar",, "Close", "D",,,,,,"T"),"")</f>
        <v>0</v>
      </c>
      <c r="Q331" s="7">
        <f xml:space="preserve"> RTD("cqg.rtd",,"StudyData", $A331, "MA", "InputChoice=Close,MAType=Sim,Period=21", "MA","D",,"all",,,,"T")</f>
        <v>124.94952380949999</v>
      </c>
      <c r="R331" s="1">
        <f xml:space="preserve"> RTD("cqg.rtd",,"StudyData",$A331, "StdDev", "InputChoice=Close,Period1=21", "STDDEV","D",,"all",,,,"T")</f>
        <v>2.6304543807999998</v>
      </c>
      <c r="S331" s="1">
        <f t="shared" si="5"/>
        <v>-1.3379908183123839</v>
      </c>
    </row>
    <row r="332" spans="1:19" x14ac:dyDescent="0.3">
      <c r="A332" t="s">
        <v>347</v>
      </c>
      <c r="B332" t="str">
        <f>PROPER(RTD("cqg.rtd", ,"ContractData",A332, "LongDescription",, "T"))</f>
        <v>Netflix, Inc.</v>
      </c>
      <c r="C332" s="1">
        <f>RTD("cqg.rtd", ,"ContractData",A332, "LastTrade",, "T")</f>
        <v>71.14</v>
      </c>
      <c r="D332" s="1">
        <f>RTD("cqg.rtd", ,"ContractData",A332, "NetLastTrade",, "T")</f>
        <v>0</v>
      </c>
      <c r="E332" s="3" t="str">
        <f>IFERROR(RTD("cqg.rtd", ,"ContractData",A332, "PerCentNetLastTrade",, "T")/100,"")</f>
        <v/>
      </c>
      <c r="F332" s="3" t="str">
        <v/>
      </c>
      <c r="G332" s="1" t="str">
        <f>RTD("cqg.rtd", ,"ContractData",A332, "Open",, "T")</f>
        <v/>
      </c>
      <c r="H332" s="1" t="str">
        <f>RTD("cqg.rtd", ,"ContractData",A332, "High",, "T")</f>
        <v/>
      </c>
      <c r="I332" s="1" t="str">
        <f>RTD("cqg.rtd", ,"ContractData",A332, "Low",, "T")</f>
        <v/>
      </c>
      <c r="J332" s="3" t="str">
        <f>IFERROR(RTD("cqg.rtd",,"StudyData",A332, "PCB","BaseType=Index,Index=1", "Close", "W","0","all",,,,"T")/100,"")</f>
        <v/>
      </c>
      <c r="K332" s="3">
        <f>IFERROR(RTD("cqg.rtd",,"StudyData",A332, "PCB","BaseType=Index,Index=1", "Close", "M","0","all",,,,"T")/100,"")</f>
        <v>-0.12227020357803822</v>
      </c>
      <c r="L332" s="3">
        <f>IFERROR(RTD("cqg.rtd",,"StudyData",A332, "PCB","BaseType=Index,Index=1", "Close", "Q","0","all",,,,"T")/100,"")</f>
        <v>-3.6414565826331249E-3</v>
      </c>
      <c r="M332" s="3">
        <f>IFERROR(RTD("cqg.rtd",,"StudyData",A332, "PCB","BaseType=Index,Index=1", "Close", "A","0","all",,,,"T")/100,"")</f>
        <v>-0.24125426621160415</v>
      </c>
      <c r="N332" s="5">
        <f>RTD("cqg.rtd", ,"ContractData",A332, "T_CVol",, "T")</f>
        <v>387370.19897099998</v>
      </c>
      <c r="O332" s="4">
        <f xml:space="preserve"> IFERROR(N332/RTD("cqg.rtd",,"StudyData", $A332, "MA", "InputChoice=Vol,MAType=Sim,Period=21", "MA","D","-1","all",,,,"T"),"")</f>
        <v>1.2036116437805179E-2</v>
      </c>
      <c r="P332" s="6">
        <f>IFERROR(D332/RTD("cqg.rtd",,"StudyData","ATR("&amp;A332&amp;",MAType:=Sim,Period:=21)","Bar",, "Close", "D",,,,,,"T"),"")</f>
        <v>0</v>
      </c>
      <c r="Q332" s="7">
        <f xml:space="preserve"> RTD("cqg.rtd",,"StudyData", $A332, "MA", "InputChoice=Close,MAType=Sim,Period=21", "MA","D",,"all",,,,"T")</f>
        <v>76.478571428600006</v>
      </c>
      <c r="R332" s="1">
        <f xml:space="preserve"> RTD("cqg.rtd",,"StudyData",$A332, "StdDev", "InputChoice=Close,Period1=21", "STDDEV","D",,"all",,,,"T")</f>
        <v>3.9242145538000002</v>
      </c>
      <c r="S332" s="1">
        <f t="shared" si="5"/>
        <v>-1.3604178251238626</v>
      </c>
    </row>
    <row r="333" spans="1:19" x14ac:dyDescent="0.3">
      <c r="A333" t="s">
        <v>348</v>
      </c>
      <c r="B333" t="str">
        <f>PROPER(RTD("cqg.rtd", ,"ContractData",A333, "LongDescription",, "T"))</f>
        <v>Nisource Inc</v>
      </c>
      <c r="C333" s="1">
        <f>RTD("cqg.rtd", ,"ContractData",A333, "LastTrade",, "T")</f>
        <v>39.42</v>
      </c>
      <c r="D333" s="1">
        <f>RTD("cqg.rtd", ,"ContractData",A333, "NetLastTrade",, "T")</f>
        <v>0</v>
      </c>
      <c r="E333" s="3" t="str">
        <f>IFERROR(RTD("cqg.rtd", ,"ContractData",A333, "PerCentNetLastTrade",, "T")/100,"")</f>
        <v/>
      </c>
      <c r="F333" s="3" t="str">
        <v/>
      </c>
      <c r="G333" s="1" t="str">
        <f>RTD("cqg.rtd", ,"ContractData",A333, "Open",, "T")</f>
        <v/>
      </c>
      <c r="H333" s="1" t="str">
        <f>RTD("cqg.rtd", ,"ContractData",A333, "High",, "T")</f>
        <v/>
      </c>
      <c r="I333" s="1" t="str">
        <f>RTD("cqg.rtd", ,"ContractData",A333, "Low",, "T")</f>
        <v/>
      </c>
      <c r="J333" s="3" t="str">
        <f>IFERROR(RTD("cqg.rtd",,"StudyData",A333, "PCB","BaseType=Index,Index=1", "Close", "W","0","all",,,,"T")/100,"")</f>
        <v/>
      </c>
      <c r="K333" s="3">
        <f>IFERROR(RTD("cqg.rtd",,"StudyData",A333, "PCB","BaseType=Index,Index=1", "Close", "M","0","all",,,,"T")/100,"")</f>
        <v>-3.6656891495601175E-2</v>
      </c>
      <c r="L333" s="3">
        <f>IFERROR(RTD("cqg.rtd",,"StudyData",A333, "PCB","BaseType=Index,Index=1", "Close", "Q","0","all",,,,"T")/100,"")</f>
        <v>-0.17097791798107259</v>
      </c>
      <c r="M333" s="3">
        <f>IFERROR(RTD("cqg.rtd",,"StudyData",A333, "PCB","BaseType=Index,Index=1", "Close", "A","0","all",,,,"T")/100,"")</f>
        <v>-5.6034482758620607E-2</v>
      </c>
      <c r="N333" s="5">
        <f>RTD("cqg.rtd", ,"ContractData",A333, "T_CVol",, "T")</f>
        <v>8.4009999999999998</v>
      </c>
      <c r="O333" s="4">
        <f xml:space="preserve"> IFERROR(N333/RTD("cqg.rtd",,"StudyData", $A333, "MA", "InputChoice=Vol,MAType=Sim,Period=21", "MA","D","-1","all",,,,"T"),"")</f>
        <v>1.5337671465306671E-6</v>
      </c>
      <c r="P333" s="6">
        <f>IFERROR(D333/RTD("cqg.rtd",,"StudyData","ATR("&amp;A333&amp;",MAType:=Sim,Period:=21)","Bar",, "Close", "D",,,,,,"T"),"")</f>
        <v>0</v>
      </c>
      <c r="Q333" s="7">
        <f xml:space="preserve"> RTD("cqg.rtd",,"StudyData", $A333, "MA", "InputChoice=Close,MAType=Sim,Period=21", "MA","D",,"all",,,,"T")</f>
        <v>40.689047619</v>
      </c>
      <c r="R333" s="1">
        <f xml:space="preserve"> RTD("cqg.rtd",,"StudyData",$A333, "StdDev", "InputChoice=Close,Period1=21", "STDDEV","D",,"all",,,,"T")</f>
        <v>0.81426510699999999</v>
      </c>
      <c r="S333" s="1">
        <f t="shared" si="5"/>
        <v>-1.5585189738456993</v>
      </c>
    </row>
    <row r="334" spans="1:19" x14ac:dyDescent="0.3">
      <c r="A334" t="s">
        <v>349</v>
      </c>
      <c r="B334" t="str">
        <f>PROPER(RTD("cqg.rtd", ,"ContractData",A334, "LongDescription",, "T"))</f>
        <v>Nike Inc Clsb</v>
      </c>
      <c r="C334" s="1">
        <f>RTD("cqg.rtd", ,"ContractData",A334, "LastTrade",, "T")</f>
        <v>35.75</v>
      </c>
      <c r="D334" s="1">
        <f>RTD("cqg.rtd", ,"ContractData",A334, "NetLastTrade",, "T")</f>
        <v>0</v>
      </c>
      <c r="E334" s="3" t="str">
        <f>IFERROR(RTD("cqg.rtd", ,"ContractData",A334, "PerCentNetLastTrade",, "T")/100,"")</f>
        <v/>
      </c>
      <c r="F334" s="3" t="str">
        <v/>
      </c>
      <c r="G334" s="1" t="str">
        <f>RTD("cqg.rtd", ,"ContractData",A334, "Open",, "T")</f>
        <v/>
      </c>
      <c r="H334" s="1" t="str">
        <f>RTD("cqg.rtd", ,"ContractData",A334, "High",, "T")</f>
        <v/>
      </c>
      <c r="I334" s="1" t="str">
        <f>RTD("cqg.rtd", ,"ContractData",A334, "Low",, "T")</f>
        <v/>
      </c>
      <c r="J334" s="3" t="str">
        <f>IFERROR(RTD("cqg.rtd",,"StudyData",A334, "PCB","BaseType=Index,Index=1", "Close", "W","0","all",,,,"T")/100,"")</f>
        <v/>
      </c>
      <c r="K334" s="3">
        <f>IFERROR(RTD("cqg.rtd",,"StudyData",A334, "PCB","BaseType=Index,Index=1", "Close", "M","0","all",,,,"T")/100,"")</f>
        <v>-8.4741423451100917E-2</v>
      </c>
      <c r="L334" s="3">
        <f>IFERROR(RTD("cqg.rtd",,"StudyData",A334, "PCB","BaseType=Index,Index=1", "Close", "Q","0","all",,,,"T")/100,"")</f>
        <v>-0.12911084043848972</v>
      </c>
      <c r="M334" s="3">
        <f>IFERROR(RTD("cqg.rtd",,"StudyData",A334, "PCB","BaseType=Index,Index=1", "Close", "A","0","all",,,,"T")/100,"")</f>
        <v>-0.43886360069062946</v>
      </c>
      <c r="N334" s="5">
        <f>RTD("cqg.rtd", ,"ContractData",A334, "T_CVol",, "T")</f>
        <v>655310.13263000001</v>
      </c>
      <c r="O334" s="4">
        <f xml:space="preserve"> IFERROR(N334/RTD("cqg.rtd",,"StudyData", $A334, "MA", "InputChoice=Vol,MAType=Sim,Period=21", "MA","D","-1","all",,,,"T"),"")</f>
        <v>2.0090953876898337E-2</v>
      </c>
      <c r="P334" s="6">
        <f>IFERROR(D334/RTD("cqg.rtd",,"StudyData","ATR("&amp;A334&amp;",MAType:=Sim,Period:=21)","Bar",, "Close", "D",,,,,,"T"),"")</f>
        <v>0</v>
      </c>
      <c r="Q334" s="7">
        <f xml:space="preserve"> RTD("cqg.rtd",,"StudyData", $A334, "MA", "InputChoice=Close,MAType=Sim,Period=21", "MA","D",,"all",,,,"T")</f>
        <v>37.034285714299997</v>
      </c>
      <c r="R334" s="1">
        <f xml:space="preserve"> RTD("cqg.rtd",,"StudyData",$A334, "StdDev", "InputChoice=Close,Period1=21", "STDDEV","D",,"all",,,,"T")</f>
        <v>1.2301241571999999</v>
      </c>
      <c r="S334" s="1">
        <f t="shared" si="5"/>
        <v>-1.0440293419025928</v>
      </c>
    </row>
    <row r="335" spans="1:19" x14ac:dyDescent="0.3">
      <c r="A335" t="s">
        <v>350</v>
      </c>
      <c r="B335" t="str">
        <f>PROPER(RTD("cqg.rtd", ,"ContractData",A335, "LongDescription",, "T"))</f>
        <v>Northrop Grumman Corporation</v>
      </c>
      <c r="C335" s="1">
        <f>RTD("cqg.rtd", ,"ContractData",A335, "LastTrade",, "T")</f>
        <v>510.52000000000004</v>
      </c>
      <c r="D335" s="1">
        <f>RTD("cqg.rtd", ,"ContractData",A335, "NetLastTrade",, "T")</f>
        <v>0</v>
      </c>
      <c r="E335" s="3" t="str">
        <f>IFERROR(RTD("cqg.rtd", ,"ContractData",A335, "PerCentNetLastTrade",, "T")/100,"")</f>
        <v/>
      </c>
      <c r="F335" s="3" t="str">
        <v/>
      </c>
      <c r="G335" s="1" t="str">
        <f>RTD("cqg.rtd", ,"ContractData",A335, "Open",, "T")</f>
        <v/>
      </c>
      <c r="H335" s="1" t="str">
        <f>RTD("cqg.rtd", ,"ContractData",A335, "High",, "T")</f>
        <v/>
      </c>
      <c r="I335" s="1" t="str">
        <f>RTD("cqg.rtd", ,"ContractData",A335, "Low",, "T")</f>
        <v/>
      </c>
      <c r="J335" s="3" t="str">
        <f>IFERROR(RTD("cqg.rtd",,"StudyData",A335, "PCB","BaseType=Index,Index=1", "Close", "W","0","all",,,,"T")/100,"")</f>
        <v/>
      </c>
      <c r="K335" s="3">
        <f>IFERROR(RTD("cqg.rtd",,"StudyData",A335, "PCB","BaseType=Index,Index=1", "Close", "M","0","all",,,,"T")/100,"")</f>
        <v>-5.4067074300537338E-2</v>
      </c>
      <c r="L335" s="3">
        <f>IFERROR(RTD("cqg.rtd",,"StudyData",A335, "PCB","BaseType=Index,Index=1", "Close", "Q","0","all",,,,"T")/100,"")</f>
        <v>2.3757632875852355E-3</v>
      </c>
      <c r="M335" s="3">
        <f>IFERROR(RTD("cqg.rtd",,"StudyData",A335, "PCB","BaseType=Index,Index=1", "Close", "A","0","all",,,,"T")/100,"")</f>
        <v>-0.10468073166026551</v>
      </c>
      <c r="N335" s="5">
        <f>RTD("cqg.rtd", ,"ContractData",A335, "T_CVol",, "T")</f>
        <v>283.74060300000002</v>
      </c>
      <c r="O335" s="4">
        <f xml:space="preserve"> IFERROR(N335/RTD("cqg.rtd",,"StudyData", $A335, "MA", "InputChoice=Vol,MAType=Sim,Period=21", "MA","D","-1","all",,,,"T"),"")</f>
        <v>3.5032355215226514E-4</v>
      </c>
      <c r="P335" s="6">
        <f>IFERROR(D335/RTD("cqg.rtd",,"StudyData","ATR("&amp;A335&amp;",MAType:=Sim,Period:=21)","Bar",, "Close", "D",,,,,,"T"),"")</f>
        <v>0</v>
      </c>
      <c r="Q335" s="7">
        <f xml:space="preserve"> RTD("cqg.rtd",,"StudyData", $A335, "MA", "InputChoice=Close,MAType=Sim,Period=21", "MA","D",,"all",,,,"T")</f>
        <v>522.81238095239996</v>
      </c>
      <c r="R335" s="1">
        <f xml:space="preserve"> RTD("cqg.rtd",,"StudyData",$A335, "StdDev", "InputChoice=Close,Period1=21", "STDDEV","D",,"all",,,,"T")</f>
        <v>9.8112345248999997</v>
      </c>
      <c r="S335" s="1">
        <f t="shared" si="5"/>
        <v>-1.2528883007742813</v>
      </c>
    </row>
    <row r="336" spans="1:19" x14ac:dyDescent="0.3">
      <c r="A336" t="s">
        <v>351</v>
      </c>
      <c r="B336" t="str">
        <f>PROPER(RTD("cqg.rtd", ,"ContractData",A336, "LongDescription",, "T"))</f>
        <v>Servicenow, Inc.</v>
      </c>
      <c r="C336" s="1">
        <f>RTD("cqg.rtd", ,"ContractData",A336, "LastTrade",, "T")</f>
        <v>135.62</v>
      </c>
      <c r="D336" s="1">
        <f>RTD("cqg.rtd", ,"ContractData",A336, "NetLastTrade",, "T")</f>
        <v>0</v>
      </c>
      <c r="E336" s="3" t="str">
        <f>IFERROR(RTD("cqg.rtd", ,"ContractData",A336, "PerCentNetLastTrade",, "T")/100,"")</f>
        <v/>
      </c>
      <c r="F336" s="3" t="str">
        <v/>
      </c>
      <c r="G336" s="1" t="str">
        <f>RTD("cqg.rtd", ,"ContractData",A336, "Open",, "T")</f>
        <v/>
      </c>
      <c r="H336" s="1" t="str">
        <f>RTD("cqg.rtd", ,"ContractData",A336, "High",, "T")</f>
        <v/>
      </c>
      <c r="I336" s="1" t="str">
        <f>RTD("cqg.rtd", ,"ContractData",A336, "Low",, "T")</f>
        <v/>
      </c>
      <c r="J336" s="3" t="str">
        <f>IFERROR(RTD("cqg.rtd",,"StudyData",A336, "PCB","BaseType=Index,Index=1", "Close", "W","0","all",,,,"T")/100,"")</f>
        <v/>
      </c>
      <c r="K336" s="3">
        <f>IFERROR(RTD("cqg.rtd",,"StudyData",A336, "PCB","BaseType=Index,Index=1", "Close", "M","0","all",,,,"T")/100,"")</f>
        <v>-8.3586728833029283E-2</v>
      </c>
      <c r="L336" s="3">
        <f>IFERROR(RTD("cqg.rtd",,"StudyData",A336, "PCB","BaseType=Index,Index=1", "Close", "Q","0","all",,,,"T")/100,"")</f>
        <v>0.36603545527800163</v>
      </c>
      <c r="M336" s="3">
        <f>IFERROR(RTD("cqg.rtd",,"StudyData",A336, "PCB","BaseType=Index,Index=1", "Close", "A","0","all",,,,"T")/100,"")</f>
        <v>-0.11469417063777004</v>
      </c>
      <c r="N336" s="5">
        <f>RTD("cqg.rtd", ,"ContractData",A336, "T_CVol",, "T")</f>
        <v>187039.08766799999</v>
      </c>
      <c r="O336" s="4">
        <f xml:space="preserve"> IFERROR(N336/RTD("cqg.rtd",,"StudyData", $A336, "MA", "InputChoice=Vol,MAType=Sim,Period=21", "MA","D","-1","all",,,,"T"),"")</f>
        <v>1.2320862868042563E-2</v>
      </c>
      <c r="P336" s="6">
        <f>IFERROR(D336/RTD("cqg.rtd",,"StudyData","ATR("&amp;A336&amp;",MAType:=Sim,Period:=21)","Bar",, "Close", "D",,,,,,"T"),"")</f>
        <v>0</v>
      </c>
      <c r="Q336" s="7">
        <f xml:space="preserve"> RTD("cqg.rtd",,"StudyData", $A336, "MA", "InputChoice=Close,MAType=Sim,Period=21", "MA","D",,"all",,,,"T")</f>
        <v>138.60380952380001</v>
      </c>
      <c r="R336" s="1">
        <f xml:space="preserve"> RTD("cqg.rtd",,"StudyData",$A336, "StdDev", "InputChoice=Close,Period1=21", "STDDEV","D",,"all",,,,"T")</f>
        <v>4.5446603688999998</v>
      </c>
      <c r="S336" s="1">
        <f t="shared" si="5"/>
        <v>-0.65655280738221877</v>
      </c>
    </row>
    <row r="337" spans="1:19" x14ac:dyDescent="0.3">
      <c r="A337" t="s">
        <v>352</v>
      </c>
      <c r="B337" t="str">
        <f>PROPER(RTD("cqg.rtd", ,"ContractData",A337, "LongDescription",, "T"))</f>
        <v>Nrg Energy Inc</v>
      </c>
      <c r="C337" s="1">
        <f>RTD("cqg.rtd", ,"ContractData",A337, "LastTrade",, "T")</f>
        <v>100.37</v>
      </c>
      <c r="D337" s="1">
        <f>RTD("cqg.rtd", ,"ContractData",A337, "NetLastTrade",, "T")</f>
        <v>0</v>
      </c>
      <c r="E337" s="3" t="str">
        <f>IFERROR(RTD("cqg.rtd", ,"ContractData",A337, "PerCentNetLastTrade",, "T")/100,"")</f>
        <v/>
      </c>
      <c r="F337" s="3" t="str">
        <v/>
      </c>
      <c r="G337" s="1" t="str">
        <f>RTD("cqg.rtd", ,"ContractData",A337, "Open",, "T")</f>
        <v/>
      </c>
      <c r="H337" s="1" t="str">
        <f>RTD("cqg.rtd", ,"ContractData",A337, "High",, "T")</f>
        <v/>
      </c>
      <c r="I337" s="1" t="str">
        <f>RTD("cqg.rtd", ,"ContractData",A337, "Low",, "T")</f>
        <v/>
      </c>
      <c r="J337" s="3" t="str">
        <f>IFERROR(RTD("cqg.rtd",,"StudyData",A337, "PCB","BaseType=Index,Index=1", "Close", "W","0","all",,,,"T")/100,"")</f>
        <v/>
      </c>
      <c r="K337" s="3">
        <f>IFERROR(RTD("cqg.rtd",,"StudyData",A337, "PCB","BaseType=Index,Index=1", "Close", "M","0","all",,,,"T")/100,"")</f>
        <v>-8.8539774791136935E-2</v>
      </c>
      <c r="L337" s="3">
        <f>IFERROR(RTD("cqg.rtd",,"StudyData",A337, "PCB","BaseType=Index,Index=1", "Close", "Q","0","all",,,,"T")/100,"")</f>
        <v>-0.31281665069149667</v>
      </c>
      <c r="M337" s="3">
        <f>IFERROR(RTD("cqg.rtd",,"StudyData",A337, "PCB","BaseType=Index,Index=1", "Close", "A","0","all",,,,"T")/100,"")</f>
        <v>-0.36969354433559409</v>
      </c>
      <c r="N337" s="5">
        <f>RTD("cqg.rtd", ,"ContractData",A337, "T_CVol",, "T")</f>
        <v>512.54846099999997</v>
      </c>
      <c r="O337" s="4">
        <f xml:space="preserve"> IFERROR(N337/RTD("cqg.rtd",,"StudyData", $A337, "MA", "InputChoice=Vol,MAType=Sim,Period=21", "MA","D","-1","all",,,,"T"),"")</f>
        <v>1.8668261075592443E-4</v>
      </c>
      <c r="P337" s="6">
        <f>IFERROR(D337/RTD("cqg.rtd",,"StudyData","ATR("&amp;A337&amp;",MAType:=Sim,Period:=21)","Bar",, "Close", "D",,,,,,"T"),"")</f>
        <v>0</v>
      </c>
      <c r="Q337" s="7">
        <f xml:space="preserve"> RTD("cqg.rtd",,"StudyData", $A337, "MA", "InputChoice=Close,MAType=Sim,Period=21", "MA","D",,"all",,,,"T")</f>
        <v>108.09</v>
      </c>
      <c r="R337" s="1">
        <f xml:space="preserve"> RTD("cqg.rtd",,"StudyData",$A337, "StdDev", "InputChoice=Close,Period1=21", "STDDEV","D",,"all",,,,"T")</f>
        <v>5.9518824552999998</v>
      </c>
      <c r="S337" s="1">
        <f t="shared" si="5"/>
        <v>-1.29706862626723</v>
      </c>
    </row>
    <row r="338" spans="1:19" x14ac:dyDescent="0.3">
      <c r="A338" t="s">
        <v>353</v>
      </c>
      <c r="B338" t="str">
        <f>PROPER(RTD("cqg.rtd", ,"ContractData",A338, "LongDescription",, "T"))</f>
        <v>Norfolk Southern Corp</v>
      </c>
      <c r="C338" s="1">
        <f>RTD("cqg.rtd", ,"ContractData",A338, "LastTrade",, "T")</f>
        <v>313</v>
      </c>
      <c r="D338" s="1">
        <f>RTD("cqg.rtd", ,"ContractData",A338, "NetLastTrade",, "T")</f>
        <v>0</v>
      </c>
      <c r="E338" s="3" t="str">
        <f>IFERROR(RTD("cqg.rtd", ,"ContractData",A338, "PerCentNetLastTrade",, "T")/100,"")</f>
        <v/>
      </c>
      <c r="F338" s="3" t="str">
        <v/>
      </c>
      <c r="G338" s="1" t="str">
        <f>RTD("cqg.rtd", ,"ContractData",A338, "Open",, "T")</f>
        <v/>
      </c>
      <c r="H338" s="1" t="str">
        <f>RTD("cqg.rtd", ,"ContractData",A338, "High",, "T")</f>
        <v/>
      </c>
      <c r="I338" s="1" t="str">
        <f>RTD("cqg.rtd", ,"ContractData",A338, "Low",, "T")</f>
        <v/>
      </c>
      <c r="J338" s="3" t="str">
        <f>IFERROR(RTD("cqg.rtd",,"StudyData",A338, "PCB","BaseType=Index,Index=1", "Close", "W","0","all",,,,"T")/100,"")</f>
        <v/>
      </c>
      <c r="K338" s="3">
        <f>IFERROR(RTD("cqg.rtd",,"StudyData",A338, "PCB","BaseType=Index,Index=1", "Close", "M","0","all",,,,"T")/100,"")</f>
        <v>-8.6904518801598718E-2</v>
      </c>
      <c r="L338" s="3">
        <f>IFERROR(RTD("cqg.rtd",,"StudyData",A338, "PCB","BaseType=Index,Index=1", "Close", "Q","0","all",,,,"T")/100,"")</f>
        <v>-5.0541975269399273E-3</v>
      </c>
      <c r="M338" s="3">
        <f>IFERROR(RTD("cqg.rtd",,"StudyData",A338, "PCB","BaseType=Index,Index=1", "Close", "A","0","all",,,,"T")/100,"")</f>
        <v>8.4095317262399452E-2</v>
      </c>
      <c r="N338" s="5">
        <f>RTD("cqg.rtd", ,"ContractData",A338, "T_CVol",, "T")</f>
        <v>41.027000000000001</v>
      </c>
      <c r="O338" s="4">
        <f xml:space="preserve"> IFERROR(N338/RTD("cqg.rtd",,"StudyData", $A338, "MA", "InputChoice=Vol,MAType=Sim,Period=21", "MA","D","-1","all",,,,"T"),"")</f>
        <v>3.5852466730345766E-5</v>
      </c>
      <c r="P338" s="6">
        <f>IFERROR(D338/RTD("cqg.rtd",,"StudyData","ATR("&amp;A338&amp;",MAType:=Sim,Period:=21)","Bar",, "Close", "D",,,,,,"T"),"")</f>
        <v>0</v>
      </c>
      <c r="Q338" s="7">
        <f xml:space="preserve"> RTD("cqg.rtd",,"StudyData", $A338, "MA", "InputChoice=Close,MAType=Sim,Period=21", "MA","D",,"all",,,,"T")</f>
        <v>322.58190476189998</v>
      </c>
      <c r="R338" s="1">
        <f xml:space="preserve"> RTD("cqg.rtd",,"StudyData",$A338, "StdDev", "InputChoice=Close,Period1=21", "STDDEV","D",,"all",,,,"T")</f>
        <v>9.9420030648999997</v>
      </c>
      <c r="S338" s="1">
        <f t="shared" si="5"/>
        <v>-0.96378010541242531</v>
      </c>
    </row>
    <row r="339" spans="1:19" x14ac:dyDescent="0.3">
      <c r="A339" t="s">
        <v>354</v>
      </c>
      <c r="B339" t="str">
        <f>PROPER(RTD("cqg.rtd", ,"ContractData",A339, "LongDescription",, "T"))</f>
        <v>Netapp, Inc.</v>
      </c>
      <c r="C339" s="1">
        <f>RTD("cqg.rtd", ,"ContractData",A339, "LastTrade",, "T")</f>
        <v>201.14000000000001</v>
      </c>
      <c r="D339" s="1">
        <f>RTD("cqg.rtd", ,"ContractData",A339, "NetLastTrade",, "T")</f>
        <v>0</v>
      </c>
      <c r="E339" s="3" t="str">
        <f>IFERROR(RTD("cqg.rtd", ,"ContractData",A339, "PerCentNetLastTrade",, "T")/100,"")</f>
        <v/>
      </c>
      <c r="F339" s="3" t="str">
        <v/>
      </c>
      <c r="G339" s="1" t="str">
        <f>RTD("cqg.rtd", ,"ContractData",A339, "Open",, "T")</f>
        <v/>
      </c>
      <c r="H339" s="1" t="str">
        <f>RTD("cqg.rtd", ,"ContractData",A339, "High",, "T")</f>
        <v/>
      </c>
      <c r="I339" s="1" t="str">
        <f>RTD("cqg.rtd", ,"ContractData",A339, "Low",, "T")</f>
        <v/>
      </c>
      <c r="J339" s="3" t="str">
        <f>IFERROR(RTD("cqg.rtd",,"StudyData",A339, "PCB","BaseType=Index,Index=1", "Close", "W","0","all",,,,"T")/100,"")</f>
        <v/>
      </c>
      <c r="K339" s="3">
        <f>IFERROR(RTD("cqg.rtd",,"StudyData",A339, "PCB","BaseType=Index,Index=1", "Close", "M","0","all",,,,"T")/100,"")</f>
        <v>8.554158346375966E-2</v>
      </c>
      <c r="L339" s="3">
        <f>IFERROR(RTD("cqg.rtd",,"StudyData",A339, "PCB","BaseType=Index,Index=1", "Close", "Q","0","all",,,,"T")/100,"")</f>
        <v>0.29968984233652124</v>
      </c>
      <c r="M339" s="3">
        <f>IFERROR(RTD("cqg.rtd",,"StudyData",A339, "PCB","BaseType=Index,Index=1", "Close", "A","0","all",,,,"T")/100,"")</f>
        <v>0.87823326174245964</v>
      </c>
      <c r="N339" s="5">
        <f>RTD("cqg.rtd", ,"ContractData",A339, "T_CVol",, "T")</f>
        <v>2826.5870789999999</v>
      </c>
      <c r="O339" s="4">
        <f xml:space="preserve"> IFERROR(N339/RTD("cqg.rtd",,"StudyData", $A339, "MA", "InputChoice=Vol,MAType=Sim,Period=21", "MA","D","-1","all",,,,"T"),"")</f>
        <v>1.1162044677815843E-3</v>
      </c>
      <c r="P339" s="6">
        <f>IFERROR(D339/RTD("cqg.rtd",,"StudyData","ATR("&amp;A339&amp;",MAType:=Sim,Period:=21)","Bar",, "Close", "D",,,,,,"T"),"")</f>
        <v>0</v>
      </c>
      <c r="Q339" s="7">
        <f xml:space="preserve"> RTD("cqg.rtd",,"StudyData", $A339, "MA", "InputChoice=Close,MAType=Sim,Period=21", "MA","D",,"all",,,,"T")</f>
        <v>191.20333333330001</v>
      </c>
      <c r="R339" s="1">
        <f xml:space="preserve"> RTD("cqg.rtd",,"StudyData",$A339, "StdDev", "InputChoice=Close,Period1=21", "STDDEV","D",,"all",,,,"T")</f>
        <v>6.3930574943999998</v>
      </c>
      <c r="S339" s="1">
        <f t="shared" si="5"/>
        <v>1.5542902086214665</v>
      </c>
    </row>
    <row r="340" spans="1:19" x14ac:dyDescent="0.3">
      <c r="A340" t="s">
        <v>355</v>
      </c>
      <c r="B340" t="str">
        <f>PROPER(RTD("cqg.rtd", ,"ContractData",A340, "LongDescription",, "T"))</f>
        <v>Northern Trust Corp</v>
      </c>
      <c r="C340" s="1">
        <f>RTD("cqg.rtd", ,"ContractData",A340, "LastTrade",, "T")</f>
        <v>175.73</v>
      </c>
      <c r="D340" s="1">
        <f>RTD("cqg.rtd", ,"ContractData",A340, "NetLastTrade",, "T")</f>
        <v>0</v>
      </c>
      <c r="E340" s="3" t="str">
        <f>IFERROR(RTD("cqg.rtd", ,"ContractData",A340, "PerCentNetLastTrade",, "T")/100,"")</f>
        <v/>
      </c>
      <c r="F340" s="3" t="str">
        <v/>
      </c>
      <c r="G340" s="1" t="str">
        <f>RTD("cqg.rtd", ,"ContractData",A340, "Open",, "T")</f>
        <v/>
      </c>
      <c r="H340" s="1" t="str">
        <f>RTD("cqg.rtd", ,"ContractData",A340, "High",, "T")</f>
        <v/>
      </c>
      <c r="I340" s="1" t="str">
        <f>RTD("cqg.rtd", ,"ContractData",A340, "Low",, "T")</f>
        <v/>
      </c>
      <c r="J340" s="3" t="str">
        <f>IFERROR(RTD("cqg.rtd",,"StudyData",A340, "PCB","BaseType=Index,Index=1", "Close", "W","0","all",,,,"T")/100,"")</f>
        <v/>
      </c>
      <c r="K340" s="3">
        <f>IFERROR(RTD("cqg.rtd",,"StudyData",A340, "PCB","BaseType=Index,Index=1", "Close", "M","0","all",,,,"T")/100,"")</f>
        <v>-5.2974779047208514E-2</v>
      </c>
      <c r="L340" s="3">
        <f>IFERROR(RTD("cqg.rtd",,"StudyData",A340, "PCB","BaseType=Index,Index=1", "Close", "Q","0","all",,,,"T")/100,"")</f>
        <v>1.0872066267832412E-2</v>
      </c>
      <c r="M340" s="3">
        <f>IFERROR(RTD("cqg.rtd",,"StudyData",A340, "PCB","BaseType=Index,Index=1", "Close", "A","0","all",,,,"T")/100,"")</f>
        <v>0.28655099201991352</v>
      </c>
      <c r="N340" s="5">
        <f>RTD("cqg.rtd", ,"ContractData",A340, "T_CVol",, "T")</f>
        <v>5</v>
      </c>
      <c r="O340" s="4">
        <f xml:space="preserve"> IFERROR(N340/RTD("cqg.rtd",,"StudyData", $A340, "MA", "InputChoice=Vol,MAType=Sim,Period=21", "MA","D","-1","all",,,,"T"),"")</f>
        <v>5.1385952660826838E-6</v>
      </c>
      <c r="P340" s="6">
        <f>IFERROR(D340/RTD("cqg.rtd",,"StudyData","ATR("&amp;A340&amp;",MAType:=Sim,Period:=21)","Bar",, "Close", "D",,,,,,"T"),"")</f>
        <v>0</v>
      </c>
      <c r="Q340" s="7">
        <f xml:space="preserve"> RTD("cqg.rtd",,"StudyData", $A340, "MA", "InputChoice=Close,MAType=Sim,Period=21", "MA","D",,"all",,,,"T")</f>
        <v>181.1071428571</v>
      </c>
      <c r="R340" s="1">
        <f xml:space="preserve"> RTD("cqg.rtd",,"StudyData",$A340, "StdDev", "InputChoice=Close,Period1=21", "STDDEV","D",,"all",,,,"T")</f>
        <v>5.0364766055999999</v>
      </c>
      <c r="S340" s="1">
        <f t="shared" si="5"/>
        <v>-1.0676397962657522</v>
      </c>
    </row>
    <row r="341" spans="1:19" x14ac:dyDescent="0.3">
      <c r="A341" t="s">
        <v>356</v>
      </c>
      <c r="B341" t="str">
        <f>PROPER(RTD("cqg.rtd", ,"ContractData",A341, "LongDescription",, "T"))</f>
        <v>Nucor Corp</v>
      </c>
      <c r="C341" s="1">
        <f>RTD("cqg.rtd", ,"ContractData",A341, "LastTrade",, "T")</f>
        <v>247.25</v>
      </c>
      <c r="D341" s="1">
        <f>RTD("cqg.rtd", ,"ContractData",A341, "NetLastTrade",, "T")</f>
        <v>0</v>
      </c>
      <c r="E341" s="3" t="str">
        <f>IFERROR(RTD("cqg.rtd", ,"ContractData",A341, "PerCentNetLastTrade",, "T")/100,"")</f>
        <v/>
      </c>
      <c r="F341" s="3" t="str">
        <v/>
      </c>
      <c r="G341" s="1" t="str">
        <f>RTD("cqg.rtd", ,"ContractData",A341, "Open",, "T")</f>
        <v/>
      </c>
      <c r="H341" s="1" t="str">
        <f>RTD("cqg.rtd", ,"ContractData",A341, "High",, "T")</f>
        <v/>
      </c>
      <c r="I341" s="1" t="str">
        <f>RTD("cqg.rtd", ,"ContractData",A341, "Low",, "T")</f>
        <v/>
      </c>
      <c r="J341" s="3" t="str">
        <f>IFERROR(RTD("cqg.rtd",,"StudyData",A341, "PCB","BaseType=Index,Index=1", "Close", "W","0","all",,,,"T")/100,"")</f>
        <v/>
      </c>
      <c r="K341" s="3">
        <f>IFERROR(RTD("cqg.rtd",,"StudyData",A341, "PCB","BaseType=Index,Index=1", "Close", "M","0","all",,,,"T")/100,"")</f>
        <v>-9.5737862522032313E-3</v>
      </c>
      <c r="L341" s="3">
        <f>IFERROR(RTD("cqg.rtd",,"StudyData",A341, "PCB","BaseType=Index,Index=1", "Close", "Q","0","all",,,,"T")/100,"")</f>
        <v>0.10998877665544332</v>
      </c>
      <c r="M341" s="3">
        <f>IFERROR(RTD("cqg.rtd",,"StudyData",A341, "PCB","BaseType=Index,Index=1", "Close", "A","0","all",,,,"T")/100,"")</f>
        <v>0.51584820060082137</v>
      </c>
      <c r="N341" s="5">
        <f>RTD("cqg.rtd", ,"ContractData",A341, "T_CVol",, "T")</f>
        <v>191.233</v>
      </c>
      <c r="O341" s="4">
        <f xml:space="preserve"> IFERROR(N341/RTD("cqg.rtd",,"StudyData", $A341, "MA", "InputChoice=Vol,MAType=Sim,Period=21", "MA","D","-1","all",,,,"T"),"")</f>
        <v>1.5831360523836462E-4</v>
      </c>
      <c r="P341" s="6">
        <f>IFERROR(D341/RTD("cqg.rtd",,"StudyData","ATR("&amp;A341&amp;",MAType:=Sim,Period:=21)","Bar",, "Close", "D",,,,,,"T"),"")</f>
        <v>0</v>
      </c>
      <c r="Q341" s="7">
        <f xml:space="preserve"> RTD("cqg.rtd",,"StudyData", $A341, "MA", "InputChoice=Close,MAType=Sim,Period=21", "MA","D",,"all",,,,"T")</f>
        <v>253.99619047620001</v>
      </c>
      <c r="R341" s="1">
        <f xml:space="preserve"> RTD("cqg.rtd",,"StudyData",$A341, "StdDev", "InputChoice=Close,Period1=21", "STDDEV","D",,"all",,,,"T")</f>
        <v>6.5983955309000004</v>
      </c>
      <c r="S341" s="1">
        <f t="shared" si="5"/>
        <v>-1.0223986186653855</v>
      </c>
    </row>
    <row r="342" spans="1:19" x14ac:dyDescent="0.3">
      <c r="A342" t="s">
        <v>357</v>
      </c>
      <c r="B342" t="str">
        <f>PROPER(RTD("cqg.rtd", ,"ContractData",A342, "LongDescription",, "T"))</f>
        <v>Nvidia Corporation</v>
      </c>
      <c r="C342" s="1">
        <f>RTD("cqg.rtd", ,"ContractData",A342, "LastTrade",, "T")</f>
        <v>225.07</v>
      </c>
      <c r="D342" s="1">
        <f>RTD("cqg.rtd", ,"ContractData",A342, "NetLastTrade",, "T")</f>
        <v>0</v>
      </c>
      <c r="E342" s="3" t="str">
        <f>IFERROR(RTD("cqg.rtd", ,"ContractData",A342, "PerCentNetLastTrade",, "T")/100,"")</f>
        <v/>
      </c>
      <c r="F342" s="3" t="str">
        <v/>
      </c>
      <c r="G342" s="1" t="str">
        <f>RTD("cqg.rtd", ,"ContractData",A342, "Open",, "T")</f>
        <v/>
      </c>
      <c r="H342" s="1" t="str">
        <f>RTD("cqg.rtd", ,"ContractData",A342, "High",, "T")</f>
        <v/>
      </c>
      <c r="I342" s="1" t="str">
        <f>RTD("cqg.rtd", ,"ContractData",A342, "Low",, "T")</f>
        <v/>
      </c>
      <c r="J342" s="3" t="str">
        <f>IFERROR(RTD("cqg.rtd",,"StudyData",A342, "PCB","BaseType=Index,Index=1", "Close", "W","0","all",,,,"T")/100,"")</f>
        <v/>
      </c>
      <c r="K342" s="3">
        <f>IFERROR(RTD("cqg.rtd",,"StudyData",A342, "PCB","BaseType=Index,Index=1", "Close", "M","0","all",,,,"T")/100,"")</f>
        <v>1.9431107890207407E-2</v>
      </c>
      <c r="L342" s="3">
        <f>IFERROR(RTD("cqg.rtd",,"StudyData",A342, "PCB","BaseType=Index,Index=1", "Close", "Q","0","all",,,,"T")/100,"")</f>
        <v>0.12484382028087357</v>
      </c>
      <c r="M342" s="3">
        <f>IFERROR(RTD("cqg.rtd",,"StudyData",A342, "PCB","BaseType=Index,Index=1", "Close", "A","0","all",,,,"T")/100,"")</f>
        <v>0.20680965147453079</v>
      </c>
      <c r="N342" s="5">
        <f>RTD("cqg.rtd", ,"ContractData",A342, "T_CVol",, "T")</f>
        <v>4425021.8077499997</v>
      </c>
      <c r="O342" s="4">
        <f xml:space="preserve"> IFERROR(N342/RTD("cqg.rtd",,"StudyData", $A342, "MA", "InputChoice=Vol,MAType=Sim,Period=21", "MA","D","-1","all",,,,"T"),"")</f>
        <v>3.5464214979547035E-2</v>
      </c>
      <c r="P342" s="6">
        <f>IFERROR(D342/RTD("cqg.rtd",,"StudyData","ATR("&amp;A342&amp;",MAType:=Sim,Period:=21)","Bar",, "Close", "D",,,,,,"T"),"")</f>
        <v>0</v>
      </c>
      <c r="Q342" s="7">
        <f xml:space="preserve"> RTD("cqg.rtd",,"StudyData", $A342, "MA", "InputChoice=Close,MAType=Sim,Period=21", "MA","D",,"all",,,,"T")</f>
        <v>221.91238095240001</v>
      </c>
      <c r="R342" s="1">
        <f xml:space="preserve"> RTD("cqg.rtd",,"StudyData",$A342, "StdDev", "InputChoice=Close,Period1=21", "STDDEV","D",,"all",,,,"T")</f>
        <v>5.3815185543000004</v>
      </c>
      <c r="S342" s="1">
        <f t="shared" si="5"/>
        <v>0.58675242233940528</v>
      </c>
    </row>
    <row r="343" spans="1:19" x14ac:dyDescent="0.3">
      <c r="A343" t="s">
        <v>358</v>
      </c>
      <c r="B343" t="str">
        <f>PROPER(RTD("cqg.rtd", ,"ContractData",A343, "LongDescription",, "T"))</f>
        <v>Nvr Inc</v>
      </c>
      <c r="C343" s="1">
        <f>RTD("cqg.rtd", ,"ContractData",A343, "LastTrade",, "T")</f>
        <v>6297.6</v>
      </c>
      <c r="D343" s="1">
        <f>RTD("cqg.rtd", ,"ContractData",A343, "NetLastTrade",, "T")</f>
        <v>0</v>
      </c>
      <c r="E343" s="3" t="str">
        <f>IFERROR(RTD("cqg.rtd", ,"ContractData",A343, "PerCentNetLastTrade",, "T")/100,"")</f>
        <v/>
      </c>
      <c r="F343" s="3" t="str">
        <v/>
      </c>
      <c r="G343" s="1" t="str">
        <f>RTD("cqg.rtd", ,"ContractData",A343, "Open",, "T")</f>
        <v/>
      </c>
      <c r="H343" s="1" t="str">
        <f>RTD("cqg.rtd", ,"ContractData",A343, "High",, "T")</f>
        <v/>
      </c>
      <c r="I343" s="1" t="str">
        <f>RTD("cqg.rtd", ,"ContractData",A343, "Low",, "T")</f>
        <v/>
      </c>
      <c r="J343" s="3" t="str">
        <f>IFERROR(RTD("cqg.rtd",,"StudyData",A343, "PCB","BaseType=Index,Index=1", "Close", "W","0","all",,,,"T")/100,"")</f>
        <v/>
      </c>
      <c r="K343" s="3">
        <f>IFERROR(RTD("cqg.rtd",,"StudyData",A343, "PCB","BaseType=Index,Index=1", "Close", "M","0","all",,,,"T")/100,"")</f>
        <v>-2.791663961565946E-3</v>
      </c>
      <c r="L343" s="3">
        <f>IFERROR(RTD("cqg.rtd",,"StudyData",A343, "PCB","BaseType=Index,Index=1", "Close", "Q","0","all",,,,"T")/100,"")</f>
        <v>-7.5703760237179687E-2</v>
      </c>
      <c r="M343" s="3">
        <f>IFERROR(RTD("cqg.rtd",,"StudyData",A343, "PCB","BaseType=Index,Index=1", "Close", "A","0","all",,,,"T")/100,"")</f>
        <v>-0.13645980882435618</v>
      </c>
      <c r="N343" s="5" t="str">
        <f>RTD("cqg.rtd", ,"ContractData",A343, "T_CVol",, "T")</f>
        <v/>
      </c>
      <c r="O343" s="4" t="str">
        <f xml:space="preserve"> IFERROR(N343/RTD("cqg.rtd",,"StudyData", $A343, "MA", "InputChoice=Vol,MAType=Sim,Period=21", "MA","D","-1","all",,,,"T"),"")</f>
        <v/>
      </c>
      <c r="P343" s="6">
        <f>IFERROR(D343/RTD("cqg.rtd",,"StudyData","ATR("&amp;A343&amp;",MAType:=Sim,Period:=21)","Bar",, "Close", "D",,,,,,"T"),"")</f>
        <v>0</v>
      </c>
      <c r="Q343" s="7">
        <f xml:space="preserve"> RTD("cqg.rtd",,"StudyData", $A343, "MA", "InputChoice=Close,MAType=Sim,Period=21", "MA","D",,"all",,,,"T")</f>
        <v>6251.2657142856997</v>
      </c>
      <c r="R343" s="1">
        <f xml:space="preserve"> RTD("cqg.rtd",,"StudyData",$A343, "StdDev", "InputChoice=Close,Period1=21", "STDDEV","D",,"all",,,,"T")</f>
        <v>81.268093813700006</v>
      </c>
      <c r="S343" s="1">
        <f t="shared" si="5"/>
        <v>0.57014116536949877</v>
      </c>
    </row>
    <row r="344" spans="1:19" x14ac:dyDescent="0.3">
      <c r="A344" t="s">
        <v>359</v>
      </c>
      <c r="B344" t="str">
        <f>PROPER(RTD("cqg.rtd", ,"ContractData",A344, "LongDescription",, "T"))</f>
        <v>News Cp Cl B Cmn St</v>
      </c>
      <c r="C344" s="1">
        <f>RTD("cqg.rtd", ,"ContractData",A344, "LastTrade",, "T")</f>
        <v>31.75</v>
      </c>
      <c r="D344" s="1">
        <f>RTD("cqg.rtd", ,"ContractData",A344, "NetLastTrade",, "T")</f>
        <v>0</v>
      </c>
      <c r="E344" s="3" t="str">
        <f>IFERROR(RTD("cqg.rtd", ,"ContractData",A344, "PerCentNetLastTrade",, "T")/100,"")</f>
        <v/>
      </c>
      <c r="F344" s="3" t="str">
        <v/>
      </c>
      <c r="G344" s="1" t="str">
        <f>RTD("cqg.rtd", ,"ContractData",A344, "Open",, "T")</f>
        <v/>
      </c>
      <c r="H344" s="1" t="str">
        <f>RTD("cqg.rtd", ,"ContractData",A344, "High",, "T")</f>
        <v/>
      </c>
      <c r="I344" s="1" t="str">
        <f>RTD("cqg.rtd", ,"ContractData",A344, "Low",, "T")</f>
        <v/>
      </c>
      <c r="J344" s="3" t="str">
        <f>IFERROR(RTD("cqg.rtd",,"StudyData",A344, "PCB","BaseType=Index,Index=1", "Close", "W","0","all",,,,"T")/100,"")</f>
        <v/>
      </c>
      <c r="K344" s="3">
        <f>IFERROR(RTD("cqg.rtd",,"StudyData",A344, "PCB","BaseType=Index,Index=1", "Close", "M","0","all",,,,"T")/100,"")</f>
        <v>-7.7303109561174171E-2</v>
      </c>
      <c r="L344" s="3">
        <f>IFERROR(RTD("cqg.rtd",,"StudyData",A344, "PCB","BaseType=Index,Index=1", "Close", "Q","0","all",,,,"T")/100,"")</f>
        <v>0.13150392017106191</v>
      </c>
      <c r="M344" s="3">
        <f>IFERROR(RTD("cqg.rtd",,"StudyData",A344, "PCB","BaseType=Index,Index=1", "Close", "A","0","all",,,,"T")/100,"")</f>
        <v>7.1549105636179583E-2</v>
      </c>
      <c r="N344" s="5">
        <f>RTD("cqg.rtd", ,"ContractData",A344, "T_CVol",, "T")</f>
        <v>7328</v>
      </c>
      <c r="O344" s="4">
        <f xml:space="preserve"> IFERROR(N344/RTD("cqg.rtd",,"StudyData", $A344, "MA", "InputChoice=Vol,MAType=Sim,Period=21", "MA","D","-1","all",,,,"T"),"")</f>
        <v>5.6117586206017233E-3</v>
      </c>
      <c r="P344" s="6">
        <f>IFERROR(D344/RTD("cqg.rtd",,"StudyData","ATR("&amp;A344&amp;",MAType:=Sim,Period:=21)","Bar",, "Close", "D",,,,,,"T"),"")</f>
        <v>0</v>
      </c>
      <c r="Q344" s="7">
        <f xml:space="preserve"> RTD("cqg.rtd",,"StudyData", $A344, "MA", "InputChoice=Close,MAType=Sim,Period=21", "MA","D",,"all",,,,"T")</f>
        <v>33.194285714300001</v>
      </c>
      <c r="R344" s="1">
        <f xml:space="preserve"> RTD("cqg.rtd",,"StudyData",$A344, "StdDev", "InputChoice=Close,Period1=21", "STDDEV","D",,"all",,,,"T")</f>
        <v>1.0395446413</v>
      </c>
      <c r="S344" s="1">
        <f t="shared" si="5"/>
        <v>-1.3893445811945635</v>
      </c>
    </row>
    <row r="345" spans="1:19" x14ac:dyDescent="0.3">
      <c r="A345" t="s">
        <v>360</v>
      </c>
      <c r="B345" t="str">
        <f>PROPER(RTD("cqg.rtd", ,"ContractData",A345, "LongDescription",, "T"))</f>
        <v>News Cp Cl A Cmn St</v>
      </c>
      <c r="C345" s="1">
        <f>RTD("cqg.rtd", ,"ContractData",A345, "LastTrade",, "T")</f>
        <v>28.490000000000002</v>
      </c>
      <c r="D345" s="1">
        <f>RTD("cqg.rtd", ,"ContractData",A345, "NetLastTrade",, "T")</f>
        <v>0</v>
      </c>
      <c r="E345" s="3" t="str">
        <f>IFERROR(RTD("cqg.rtd", ,"ContractData",A345, "PerCentNetLastTrade",, "T")/100,"")</f>
        <v/>
      </c>
      <c r="F345" s="3" t="str">
        <v/>
      </c>
      <c r="G345" s="1" t="str">
        <f>RTD("cqg.rtd", ,"ContractData",A345, "Open",, "T")</f>
        <v/>
      </c>
      <c r="H345" s="1" t="str">
        <f>RTD("cqg.rtd", ,"ContractData",A345, "High",, "T")</f>
        <v/>
      </c>
      <c r="I345" s="1" t="str">
        <f>RTD("cqg.rtd", ,"ContractData",A345, "Low",, "T")</f>
        <v/>
      </c>
      <c r="J345" s="3" t="str">
        <f>IFERROR(RTD("cqg.rtd",,"StudyData",A345, "PCB","BaseType=Index,Index=1", "Close", "W","0","all",,,,"T")/100,"")</f>
        <v/>
      </c>
      <c r="K345" s="3">
        <f>IFERROR(RTD("cqg.rtd",,"StudyData",A345, "PCB","BaseType=Index,Index=1", "Close", "M","0","all",,,,"T")/100,"")</f>
        <v>-7.2289156626505979E-2</v>
      </c>
      <c r="L345" s="3">
        <f>IFERROR(RTD("cqg.rtd",,"StudyData",A345, "PCB","BaseType=Index,Index=1", "Close", "Q","0","all",,,,"T")/100,"")</f>
        <v>0.14740233588401128</v>
      </c>
      <c r="M345" s="3">
        <f>IFERROR(RTD("cqg.rtd",,"StudyData",A345, "PCB","BaseType=Index,Index=1", "Close", "A","0","all",,,,"T")/100,"")</f>
        <v>9.0735068912710604E-2</v>
      </c>
      <c r="N345" s="5">
        <f>RTD("cqg.rtd", ,"ContractData",A345, "T_CVol",, "T")</f>
        <v>412</v>
      </c>
      <c r="O345" s="4">
        <f xml:space="preserve"> IFERROR(N345/RTD("cqg.rtd",,"StudyData", $A345, "MA", "InputChoice=Vol,MAType=Sim,Period=21", "MA","D","-1","all",,,,"T"),"")</f>
        <v>8.9447876363230112E-5</v>
      </c>
      <c r="P345" s="6">
        <f>IFERROR(D345/RTD("cqg.rtd",,"StudyData","ATR("&amp;A345&amp;",MAType:=Sim,Period:=21)","Bar",, "Close", "D",,,,,,"T"),"")</f>
        <v>0</v>
      </c>
      <c r="Q345" s="7">
        <f xml:space="preserve"> RTD("cqg.rtd",,"StudyData", $A345, "MA", "InputChoice=Close,MAType=Sim,Period=21", "MA","D",,"all",,,,"T")</f>
        <v>29.817619047600001</v>
      </c>
      <c r="R345" s="1">
        <f xml:space="preserve"> RTD("cqg.rtd",,"StudyData",$A345, "StdDev", "InputChoice=Close,Period1=21", "STDDEV","D",,"all",,,,"T")</f>
        <v>0.85301094040000003</v>
      </c>
      <c r="S345" s="1">
        <f t="shared" si="5"/>
        <v>-1.5563915827122243</v>
      </c>
    </row>
    <row r="346" spans="1:19" x14ac:dyDescent="0.3">
      <c r="A346" t="s">
        <v>361</v>
      </c>
      <c r="B346" t="str">
        <f>PROPER(RTD("cqg.rtd", ,"ContractData",A346, "LongDescription",, "T"))</f>
        <v>Nxp Semiconductors</v>
      </c>
      <c r="C346" s="1">
        <f>RTD("cqg.rtd", ,"ContractData",A346, "LastTrade",, "T")</f>
        <v>238.08</v>
      </c>
      <c r="D346" s="1">
        <f>RTD("cqg.rtd", ,"ContractData",A346, "NetLastTrade",, "T")</f>
        <v>0</v>
      </c>
      <c r="E346" s="3" t="str">
        <f>IFERROR(RTD("cqg.rtd", ,"ContractData",A346, "PerCentNetLastTrade",, "T")/100,"")</f>
        <v/>
      </c>
      <c r="F346" s="3" t="str">
        <v/>
      </c>
      <c r="G346" s="1" t="str">
        <f>RTD("cqg.rtd", ,"ContractData",A346, "Open",, "T")</f>
        <v/>
      </c>
      <c r="H346" s="1" t="str">
        <f>RTD("cqg.rtd", ,"ContractData",A346, "High",, "T")</f>
        <v/>
      </c>
      <c r="I346" s="1" t="str">
        <f>RTD("cqg.rtd", ,"ContractData",A346, "Low",, "T")</f>
        <v/>
      </c>
      <c r="J346" s="3" t="str">
        <f>IFERROR(RTD("cqg.rtd",,"StudyData",A346, "PCB","BaseType=Index,Index=1", "Close", "W","0","all",,,,"T")/100,"")</f>
        <v/>
      </c>
      <c r="K346" s="3">
        <f>IFERROR(RTD("cqg.rtd",,"StudyData",A346, "PCB","BaseType=Index,Index=1", "Close", "M","0","all",,,,"T")/100,"")</f>
        <v>5.9829059829059818E-2</v>
      </c>
      <c r="L346" s="3">
        <f>IFERROR(RTD("cqg.rtd",,"StudyData",A346, "PCB","BaseType=Index,Index=1", "Close", "Q","0","all",,,,"T")/100,"")</f>
        <v>-0.15283065864854289</v>
      </c>
      <c r="M346" s="3">
        <f>IFERROR(RTD("cqg.rtd",,"StudyData",A346, "PCB","BaseType=Index,Index=1", "Close", "A","0","all",,,,"T")/100,"")</f>
        <v>9.6839583525292594E-2</v>
      </c>
      <c r="N346" s="5">
        <f>RTD("cqg.rtd", ,"ContractData",A346, "T_CVol",, "T")</f>
        <v>2777.3699409999999</v>
      </c>
      <c r="O346" s="4">
        <f xml:space="preserve"> IFERROR(N346/RTD("cqg.rtd",,"StudyData", $A346, "MA", "InputChoice=Vol,MAType=Sim,Period=21", "MA","D","-1","all",,,,"T"),"")</f>
        <v>7.7577379619669657E-4</v>
      </c>
      <c r="P346" s="6">
        <f>IFERROR(D346/RTD("cqg.rtd",,"StudyData","ATR("&amp;A346&amp;",MAType:=Sim,Period:=21)","Bar",, "Close", "D",,,,,,"T"),"")</f>
        <v>0</v>
      </c>
      <c r="Q346" s="7">
        <f xml:space="preserve"> RTD("cqg.rtd",,"StudyData", $A346, "MA", "InputChoice=Close,MAType=Sim,Period=21", "MA","D",,"all",,,,"T")</f>
        <v>228.54523809520001</v>
      </c>
      <c r="R346" s="1">
        <f xml:space="preserve"> RTD("cqg.rtd",,"StudyData",$A346, "StdDev", "InputChoice=Close,Period1=21", "STDDEV","D",,"all",,,,"T")</f>
        <v>5.5783626365999996</v>
      </c>
      <c r="S346" s="1">
        <f t="shared" si="5"/>
        <v>1.7092402423323674</v>
      </c>
    </row>
    <row r="347" spans="1:19" x14ac:dyDescent="0.3">
      <c r="A347" t="s">
        <v>362</v>
      </c>
      <c r="B347" t="str">
        <f>PROPER(RTD("cqg.rtd", ,"ContractData",A347, "LongDescription",, "T"))</f>
        <v>Realty Income Corp</v>
      </c>
      <c r="C347" s="1">
        <f>RTD("cqg.rtd", ,"ContractData",A347, "LastTrade",, "T")</f>
        <v>55.54</v>
      </c>
      <c r="D347" s="1">
        <f>RTD("cqg.rtd", ,"ContractData",A347, "NetLastTrade",, "T")</f>
        <v>0</v>
      </c>
      <c r="E347" s="3" t="str">
        <f>IFERROR(RTD("cqg.rtd", ,"ContractData",A347, "PerCentNetLastTrade",, "T")/100,"")</f>
        <v/>
      </c>
      <c r="F347" s="3" t="str">
        <v/>
      </c>
      <c r="G347" s="1" t="str">
        <f>RTD("cqg.rtd", ,"ContractData",A347, "Open",, "T")</f>
        <v/>
      </c>
      <c r="H347" s="1" t="str">
        <f>RTD("cqg.rtd", ,"ContractData",A347, "High",, "T")</f>
        <v/>
      </c>
      <c r="I347" s="1" t="str">
        <f>RTD("cqg.rtd", ,"ContractData",A347, "Low",, "T")</f>
        <v/>
      </c>
      <c r="J347" s="3" t="str">
        <f>IFERROR(RTD("cqg.rtd",,"StudyData",A347, "PCB","BaseType=Index,Index=1", "Close", "W","0","all",,,,"T")/100,"")</f>
        <v/>
      </c>
      <c r="K347" s="3">
        <f>IFERROR(RTD("cqg.rtd",,"StudyData",A347, "PCB","BaseType=Index,Index=1", "Close", "M","0","all",,,,"T")/100,"")</f>
        <v>-9.3668407310704999E-2</v>
      </c>
      <c r="L347" s="3">
        <f>IFERROR(RTD("cqg.rtd",,"StudyData",A347, "PCB","BaseType=Index,Index=1", "Close", "Q","0","all",,,,"T")/100,"")</f>
        <v>-0.10361523563589416</v>
      </c>
      <c r="M347" s="3">
        <f>IFERROR(RTD("cqg.rtd",,"StudyData",A347, "PCB","BaseType=Index,Index=1", "Close", "A","0","all",,,,"T")/100,"")</f>
        <v>-1.4724144048252712E-2</v>
      </c>
      <c r="N347" s="5">
        <f>RTD("cqg.rtd", ,"ContractData",A347, "T_CVol",, "T")</f>
        <v>141146.67270600001</v>
      </c>
      <c r="O347" s="4">
        <f xml:space="preserve"> IFERROR(N347/RTD("cqg.rtd",,"StudyData", $A347, "MA", "InputChoice=Vol,MAType=Sim,Period=21", "MA","D","-1","all",,,,"T"),"")</f>
        <v>1.8217172062461796E-2</v>
      </c>
      <c r="P347" s="6">
        <f>IFERROR(D347/RTD("cqg.rtd",,"StudyData","ATR("&amp;A347&amp;",MAType:=Sim,Period:=21)","Bar",, "Close", "D",,,,,,"T"),"")</f>
        <v>0</v>
      </c>
      <c r="Q347" s="7">
        <f xml:space="preserve"> RTD("cqg.rtd",,"StudyData", $A347, "MA", "InputChoice=Close,MAType=Sim,Period=21", "MA","D",,"all",,,,"T")</f>
        <v>58.747619047599997</v>
      </c>
      <c r="R347" s="1">
        <f xml:space="preserve"> RTD("cqg.rtd",,"StudyData",$A347, "StdDev", "InputChoice=Close,Period1=21", "STDDEV","D",,"all",,,,"T")</f>
        <v>2.3385239642000002</v>
      </c>
      <c r="S347" s="1">
        <f t="shared" si="5"/>
        <v>-1.3716425816903322</v>
      </c>
    </row>
    <row r="348" spans="1:19" x14ac:dyDescent="0.3">
      <c r="A348" t="s">
        <v>363</v>
      </c>
      <c r="B348" t="str">
        <f>PROPER(RTD("cqg.rtd", ,"ContractData",A348, "LongDescription",, "T"))</f>
        <v>Old Dominion Freig##</v>
      </c>
      <c r="C348" s="1">
        <f>RTD("cqg.rtd", ,"ContractData",A348, "LastTrade",, "T")</f>
        <v>173.3</v>
      </c>
      <c r="D348" s="1">
        <f>RTD("cqg.rtd", ,"ContractData",A348, "NetLastTrade",, "T")</f>
        <v>0</v>
      </c>
      <c r="E348" s="3" t="str">
        <f>IFERROR(RTD("cqg.rtd", ,"ContractData",A348, "PerCentNetLastTrade",, "T")/100,"")</f>
        <v/>
      </c>
      <c r="F348" s="3" t="str">
        <v/>
      </c>
      <c r="G348" s="1" t="str">
        <f>RTD("cqg.rtd", ,"ContractData",A348, "Open",, "T")</f>
        <v/>
      </c>
      <c r="H348" s="1" t="str">
        <f>RTD("cqg.rtd", ,"ContractData",A348, "High",, "T")</f>
        <v/>
      </c>
      <c r="I348" s="1" t="str">
        <f>RTD("cqg.rtd", ,"ContractData",A348, "Low",, "T")</f>
        <v/>
      </c>
      <c r="J348" s="3" t="str">
        <f>IFERROR(RTD("cqg.rtd",,"StudyData",A348, "PCB","BaseType=Index,Index=1", "Close", "W","0","all",,,,"T")/100,"")</f>
        <v/>
      </c>
      <c r="K348" s="3">
        <f>IFERROR(RTD("cqg.rtd",,"StudyData",A348, "PCB","BaseType=Index,Index=1", "Close", "M","0","all",,,,"T")/100,"")</f>
        <v>-0.13332666533306659</v>
      </c>
      <c r="L348" s="3">
        <f>IFERROR(RTD("cqg.rtd",,"StudyData",A348, "PCB","BaseType=Index,Index=1", "Close", "Q","0","all",,,,"T")/100,"")</f>
        <v>-0.19990766389658352</v>
      </c>
      <c r="M348" s="3">
        <f>IFERROR(RTD("cqg.rtd",,"StudyData",A348, "PCB","BaseType=Index,Index=1", "Close", "A","0","all",,,,"T")/100,"")</f>
        <v>0.10522959183673469</v>
      </c>
      <c r="N348" s="5">
        <f>RTD("cqg.rtd", ,"ContractData",A348, "T_CVol",, "T")</f>
        <v>276.69400000000002</v>
      </c>
      <c r="O348" s="4">
        <f xml:space="preserve"> IFERROR(N348/RTD("cqg.rtd",,"StudyData", $A348, "MA", "InputChoice=Vol,MAType=Sim,Period=21", "MA","D","-1","all",,,,"T"),"")</f>
        <v>1.4865365204827207E-4</v>
      </c>
      <c r="P348" s="6">
        <f>IFERROR(D348/RTD("cqg.rtd",,"StudyData","ATR("&amp;A348&amp;",MAType:=Sim,Period:=21)","Bar",, "Close", "D",,,,,,"T"),"")</f>
        <v>0</v>
      </c>
      <c r="Q348" s="7">
        <f xml:space="preserve"> RTD("cqg.rtd",,"StudyData", $A348, "MA", "InputChoice=Close,MAType=Sim,Period=21", "MA","D",,"all",,,,"T")</f>
        <v>181.49428571429999</v>
      </c>
      <c r="R348" s="1">
        <f xml:space="preserve"> RTD("cqg.rtd",,"StudyData",$A348, "StdDev", "InputChoice=Close,Period1=21", "STDDEV","D",,"all",,,,"T")</f>
        <v>7.5132394709000003</v>
      </c>
      <c r="S348" s="1">
        <f t="shared" si="5"/>
        <v>-1.0906461515086512</v>
      </c>
    </row>
    <row r="349" spans="1:19" x14ac:dyDescent="0.3">
      <c r="A349" t="s">
        <v>364</v>
      </c>
      <c r="B349" t="str">
        <f>PROPER(RTD("cqg.rtd", ,"ContractData",A349, "LongDescription",, "T"))</f>
        <v>Oneok Inc New</v>
      </c>
      <c r="C349" s="1">
        <f>RTD("cqg.rtd", ,"ContractData",A349, "LastTrade",, "T")</f>
        <v>88.63</v>
      </c>
      <c r="D349" s="1">
        <f>RTD("cqg.rtd", ,"ContractData",A349, "NetLastTrade",, "T")</f>
        <v>0</v>
      </c>
      <c r="E349" s="3" t="str">
        <f>IFERROR(RTD("cqg.rtd", ,"ContractData",A349, "PerCentNetLastTrade",, "T")/100,"")</f>
        <v/>
      </c>
      <c r="F349" s="3" t="str">
        <v/>
      </c>
      <c r="G349" s="1" t="str">
        <f>RTD("cqg.rtd", ,"ContractData",A349, "Open",, "T")</f>
        <v/>
      </c>
      <c r="H349" s="1" t="str">
        <f>RTD("cqg.rtd", ,"ContractData",A349, "High",, "T")</f>
        <v/>
      </c>
      <c r="I349" s="1" t="str">
        <f>RTD("cqg.rtd", ,"ContractData",A349, "Low",, "T")</f>
        <v/>
      </c>
      <c r="J349" s="3" t="str">
        <f>IFERROR(RTD("cqg.rtd",,"StudyData",A349, "PCB","BaseType=Index,Index=1", "Close", "W","0","all",,,,"T")/100,"")</f>
        <v/>
      </c>
      <c r="K349" s="3">
        <f>IFERROR(RTD("cqg.rtd",,"StudyData",A349, "PCB","BaseType=Index,Index=1", "Close", "M","0","all",,,,"T")/100,"")</f>
        <v>-7.6866993021560359E-2</v>
      </c>
      <c r="L349" s="3">
        <f>IFERROR(RTD("cqg.rtd",,"StudyData",A349, "PCB","BaseType=Index,Index=1", "Close", "Q","0","all",,,,"T")/100,"")</f>
        <v>1.9438693351736803E-2</v>
      </c>
      <c r="M349" s="3">
        <f>IFERROR(RTD("cqg.rtd",,"StudyData",A349, "PCB","BaseType=Index,Index=1", "Close", "A","0","all",,,,"T")/100,"")</f>
        <v>0.20585034013605438</v>
      </c>
      <c r="N349" s="5">
        <f>RTD("cqg.rtd", ,"ContractData",A349, "T_CVol",, "T")</f>
        <v>967.07294999999999</v>
      </c>
      <c r="O349" s="4">
        <f xml:space="preserve"> IFERROR(N349/RTD("cqg.rtd",,"StudyData", $A349, "MA", "InputChoice=Vol,MAType=Sim,Period=21", "MA","D","-1","all",,,,"T"),"")</f>
        <v>2.596989191410172E-4</v>
      </c>
      <c r="P349" s="6">
        <f>IFERROR(D349/RTD("cqg.rtd",,"StudyData","ATR("&amp;A349&amp;",MAType:=Sim,Period:=21)","Bar",, "Close", "D",,,,,,"T"),"")</f>
        <v>0</v>
      </c>
      <c r="Q349" s="7">
        <f xml:space="preserve"> RTD("cqg.rtd",,"StudyData", $A349, "MA", "InputChoice=Close,MAType=Sim,Period=21", "MA","D",,"all",,,,"T")</f>
        <v>93.869523809499995</v>
      </c>
      <c r="R349" s="1">
        <f xml:space="preserve"> RTD("cqg.rtd",,"StudyData",$A349, "StdDev", "InputChoice=Close,Period1=21", "STDDEV","D",,"all",,,,"T")</f>
        <v>2.684827699</v>
      </c>
      <c r="S349" s="1">
        <f t="shared" si="5"/>
        <v>-1.9515307486776639</v>
      </c>
    </row>
    <row r="350" spans="1:19" x14ac:dyDescent="0.3">
      <c r="A350" t="s">
        <v>365</v>
      </c>
      <c r="B350" t="str">
        <f>PROPER(RTD("cqg.rtd", ,"ContractData",A350, "LongDescription",, "T"))</f>
        <v>Omnicom Group Inc</v>
      </c>
      <c r="C350" s="1">
        <f>RTD("cqg.rtd", ,"ContractData",A350, "LastTrade",, "T")</f>
        <v>76.150000000000006</v>
      </c>
      <c r="D350" s="1">
        <f>RTD("cqg.rtd", ,"ContractData",A350, "NetLastTrade",, "T")</f>
        <v>0</v>
      </c>
      <c r="E350" s="3" t="str">
        <f>IFERROR(RTD("cqg.rtd", ,"ContractData",A350, "PerCentNetLastTrade",, "T")/100,"")</f>
        <v/>
      </c>
      <c r="F350" s="3" t="str">
        <v/>
      </c>
      <c r="G350" s="1" t="str">
        <f>RTD("cqg.rtd", ,"ContractData",A350, "Open",, "T")</f>
        <v/>
      </c>
      <c r="H350" s="1" t="str">
        <f>RTD("cqg.rtd", ,"ContractData",A350, "High",, "T")</f>
        <v/>
      </c>
      <c r="I350" s="1" t="str">
        <f>RTD("cqg.rtd", ,"ContractData",A350, "Low",, "T")</f>
        <v/>
      </c>
      <c r="J350" s="3" t="str">
        <f>IFERROR(RTD("cqg.rtd",,"StudyData",A350, "PCB","BaseType=Index,Index=1", "Close", "W","0","all",,,,"T")/100,"")</f>
        <v/>
      </c>
      <c r="K350" s="3">
        <f>IFERROR(RTD("cqg.rtd",,"StudyData",A350, "PCB","BaseType=Index,Index=1", "Close", "M","0","all",,,,"T")/100,"")</f>
        <v>-0.13001256711984457</v>
      </c>
      <c r="L350" s="3">
        <f>IFERROR(RTD("cqg.rtd",,"StudyData",A350, "PCB","BaseType=Index,Index=1", "Close", "Q","0","all",,,,"T")/100,"")</f>
        <v>4.5585610325415443E-2</v>
      </c>
      <c r="M350" s="3">
        <f>IFERROR(RTD("cqg.rtd",,"StudyData",A350, "PCB","BaseType=Index,Index=1", "Close", "A","0","all",,,,"T")/100,"")</f>
        <v>-5.6965944272445751E-2</v>
      </c>
      <c r="N350" s="5">
        <f>RTD("cqg.rtd", ,"ContractData",A350, "T_CVol",, "T")</f>
        <v>599</v>
      </c>
      <c r="O350" s="4">
        <f xml:space="preserve"> IFERROR(N350/RTD("cqg.rtd",,"StudyData", $A350, "MA", "InputChoice=Vol,MAType=Sim,Period=21", "MA","D","-1","all",,,,"T"),"")</f>
        <v>1.8292395543887229E-4</v>
      </c>
      <c r="P350" s="6">
        <f>IFERROR(D350/RTD("cqg.rtd",,"StudyData","ATR("&amp;A350&amp;",MAType:=Sim,Period:=21)","Bar",, "Close", "D",,,,,,"T"),"")</f>
        <v>0</v>
      </c>
      <c r="Q350" s="7">
        <f xml:space="preserve"> RTD("cqg.rtd",,"StudyData", $A350, "MA", "InputChoice=Close,MAType=Sim,Period=21", "MA","D",,"all",,,,"T")</f>
        <v>79.892380952400003</v>
      </c>
      <c r="R350" s="1">
        <f xml:space="preserve"> RTD("cqg.rtd",,"StudyData",$A350, "StdDev", "InputChoice=Close,Period1=21", "STDDEV","D",,"all",,,,"T")</f>
        <v>3.9908739998999998</v>
      </c>
      <c r="S350" s="1">
        <f t="shared" si="5"/>
        <v>-0.93773467979539604</v>
      </c>
    </row>
    <row r="351" spans="1:19" x14ac:dyDescent="0.3">
      <c r="A351" t="s">
        <v>366</v>
      </c>
      <c r="B351" t="str">
        <f>PROPER(RTD("cqg.rtd", ,"ContractData",A351, "LongDescription",, "T"))</f>
        <v>On Semiconductor</v>
      </c>
      <c r="C351" s="1">
        <f>RTD("cqg.rtd", ,"ContractData",A351, "LastTrade",, "T")</f>
        <v>77.2</v>
      </c>
      <c r="D351" s="1">
        <f>RTD("cqg.rtd", ,"ContractData",A351, "NetLastTrade",, "T")</f>
        <v>0</v>
      </c>
      <c r="E351" s="3" t="str">
        <f>IFERROR(RTD("cqg.rtd", ,"ContractData",A351, "PerCentNetLastTrade",, "T")/100,"")</f>
        <v/>
      </c>
      <c r="F351" s="3" t="str">
        <v/>
      </c>
      <c r="G351" s="1" t="str">
        <f>RTD("cqg.rtd", ,"ContractData",A351, "Open",, "T")</f>
        <v/>
      </c>
      <c r="H351" s="1" t="str">
        <f>RTD("cqg.rtd", ,"ContractData",A351, "High",, "T")</f>
        <v/>
      </c>
      <c r="I351" s="1" t="str">
        <f>RTD("cqg.rtd", ,"ContractData",A351, "Low",, "T")</f>
        <v/>
      </c>
      <c r="J351" s="3" t="str">
        <f>IFERROR(RTD("cqg.rtd",,"StudyData",A351, "PCB","BaseType=Index,Index=1", "Close", "W","0","all",,,,"T")/100,"")</f>
        <v/>
      </c>
      <c r="K351" s="3">
        <f>IFERROR(RTD("cqg.rtd",,"StudyData",A351, "PCB","BaseType=Index,Index=1", "Close", "M","0","all",,,,"T")/100,"")</f>
        <v>4.1975975165339435E-2</v>
      </c>
      <c r="L351" s="3">
        <f>IFERROR(RTD("cqg.rtd",,"StudyData",A351, "PCB","BaseType=Index,Index=1", "Close", "Q","0","all",,,,"T")/100,"")</f>
        <v>-0.18341442775544745</v>
      </c>
      <c r="M351" s="3">
        <f>IFERROR(RTD("cqg.rtd",,"StudyData",A351, "PCB","BaseType=Index,Index=1", "Close", "A","0","all",,,,"T")/100,"")</f>
        <v>0.42566943674976926</v>
      </c>
      <c r="N351" s="5">
        <f>RTD("cqg.rtd", ,"ContractData",A351, "T_CVol",, "T")</f>
        <v>24181.105758000002</v>
      </c>
      <c r="O351" s="4">
        <f xml:space="preserve"> IFERROR(N351/RTD("cqg.rtd",,"StudyData", $A351, "MA", "InputChoice=Vol,MAType=Sim,Period=21", "MA","D","-1","all",,,,"T"),"")</f>
        <v>2.2156071404252531E-3</v>
      </c>
      <c r="P351" s="6">
        <f>IFERROR(D351/RTD("cqg.rtd",,"StudyData","ATR("&amp;A351&amp;",MAType:=Sim,Period:=21)","Bar",, "Close", "D",,,,,,"T"),"")</f>
        <v>0</v>
      </c>
      <c r="Q351" s="7">
        <f xml:space="preserve"> RTD("cqg.rtd",,"StudyData", $A351, "MA", "InputChoice=Close,MAType=Sim,Period=21", "MA","D",,"all",,,,"T")</f>
        <v>72.609047618999995</v>
      </c>
      <c r="R351" s="1">
        <f xml:space="preserve"> RTD("cqg.rtd",,"StudyData",$A351, "StdDev", "InputChoice=Close,Period1=21", "STDDEV","D",,"all",,,,"T")</f>
        <v>2.5745511024000001</v>
      </c>
      <c r="S351" s="1">
        <f t="shared" si="5"/>
        <v>1.7832049931812641</v>
      </c>
    </row>
    <row r="352" spans="1:19" x14ac:dyDescent="0.3">
      <c r="A352" t="s">
        <v>367</v>
      </c>
      <c r="B352" t="str">
        <f>PROPER(RTD("cqg.rtd", ,"ContractData",A352, "LongDescription",, "T"))</f>
        <v>Oracle Corporation</v>
      </c>
      <c r="C352" s="1">
        <f>RTD("cqg.rtd", ,"ContractData",A352, "LastTrade",, "T")</f>
        <v>137.1</v>
      </c>
      <c r="D352" s="1">
        <f>RTD("cqg.rtd", ,"ContractData",A352, "NetLastTrade",, "T")</f>
        <v>0</v>
      </c>
      <c r="E352" s="3" t="str">
        <f>IFERROR(RTD("cqg.rtd", ,"ContractData",A352, "PerCentNetLastTrade",, "T")/100,"")</f>
        <v/>
      </c>
      <c r="F352" s="3" t="str">
        <v/>
      </c>
      <c r="G352" s="1" t="str">
        <f>RTD("cqg.rtd", ,"ContractData",A352, "Open",, "T")</f>
        <v/>
      </c>
      <c r="H352" s="1" t="str">
        <f>RTD("cqg.rtd", ,"ContractData",A352, "High",, "T")</f>
        <v/>
      </c>
      <c r="I352" s="1" t="str">
        <f>RTD("cqg.rtd", ,"ContractData",A352, "Low",, "T")</f>
        <v/>
      </c>
      <c r="J352" s="3" t="str">
        <f>IFERROR(RTD("cqg.rtd",,"StudyData",A352, "PCB","BaseType=Index,Index=1", "Close", "W","0","all",,,,"T")/100,"")</f>
        <v/>
      </c>
      <c r="K352" s="3">
        <f>IFERROR(RTD("cqg.rtd",,"StudyData",A352, "PCB","BaseType=Index,Index=1", "Close", "M","0","all",,,,"T")/100,"")</f>
        <v>-8.0606223175965733E-2</v>
      </c>
      <c r="L352" s="3">
        <f>IFERROR(RTD("cqg.rtd",,"StudyData",A352, "PCB","BaseType=Index,Index=1", "Close", "Q","0","all",,,,"T")/100,"")</f>
        <v>-6.4483111566018533E-2</v>
      </c>
      <c r="M352" s="3">
        <f>IFERROR(RTD("cqg.rtd",,"StudyData",A352, "PCB","BaseType=Index,Index=1", "Close", "A","0","all",,,,"T")/100,"")</f>
        <v>-0.29659843004463604</v>
      </c>
      <c r="N352" s="5">
        <f>RTD("cqg.rtd", ,"ContractData",A352, "T_CVol",, "T")</f>
        <v>893510.16073100001</v>
      </c>
      <c r="O352" s="4">
        <f xml:space="preserve"> IFERROR(N352/RTD("cqg.rtd",,"StudyData", $A352, "MA", "InputChoice=Vol,MAType=Sim,Period=21", "MA","D","-1","all",,,,"T"),"")</f>
        <v>2.6907897714321401E-2</v>
      </c>
      <c r="P352" s="6">
        <f>IFERROR(D352/RTD("cqg.rtd",,"StudyData","ATR("&amp;A352&amp;",MAType:=Sim,Period:=21)","Bar",, "Close", "D",,,,,,"T"),"")</f>
        <v>0</v>
      </c>
      <c r="Q352" s="7">
        <f xml:space="preserve"> RTD("cqg.rtd",,"StudyData", $A352, "MA", "InputChoice=Close,MAType=Sim,Period=21", "MA","D",,"all",,,,"T")</f>
        <v>148.0852380952</v>
      </c>
      <c r="R352" s="1">
        <f xml:space="preserve"> RTD("cqg.rtd",,"StudyData",$A352, "StdDev", "InputChoice=Close,Period1=21", "STDDEV","D",,"all",,,,"T")</f>
        <v>7.1036533987999997</v>
      </c>
      <c r="S352" s="1">
        <f t="shared" si="5"/>
        <v>-1.5464209018215485</v>
      </c>
    </row>
    <row r="353" spans="1:19" x14ac:dyDescent="0.3">
      <c r="A353" t="s">
        <v>368</v>
      </c>
      <c r="B353" t="str">
        <f>PROPER(RTD("cqg.rtd", ,"ContractData",A353, "LongDescription",, "T"))</f>
        <v>O'Reilly Automotive</v>
      </c>
      <c r="C353" s="1">
        <f>RTD("cqg.rtd", ,"ContractData",A353, "LastTrade",, "T")</f>
        <v>86.11</v>
      </c>
      <c r="D353" s="1">
        <f>RTD("cqg.rtd", ,"ContractData",A353, "NetLastTrade",, "T")</f>
        <v>0</v>
      </c>
      <c r="E353" s="3" t="str">
        <f>IFERROR(RTD("cqg.rtd", ,"ContractData",A353, "PerCentNetLastTrade",, "T")/100,"")</f>
        <v/>
      </c>
      <c r="F353" s="3" t="str">
        <v/>
      </c>
      <c r="G353" s="1" t="str">
        <f>RTD("cqg.rtd", ,"ContractData",A353, "Open",, "T")</f>
        <v/>
      </c>
      <c r="H353" s="1" t="str">
        <f>RTD("cqg.rtd", ,"ContractData",A353, "High",, "T")</f>
        <v/>
      </c>
      <c r="I353" s="1" t="str">
        <f>RTD("cqg.rtd", ,"ContractData",A353, "Low",, "T")</f>
        <v/>
      </c>
      <c r="J353" s="3" t="str">
        <f>IFERROR(RTD("cqg.rtd",,"StudyData",A353, "PCB","BaseType=Index,Index=1", "Close", "W","0","all",,,,"T")/100,"")</f>
        <v/>
      </c>
      <c r="K353" s="3">
        <f>IFERROR(RTD("cqg.rtd",,"StudyData",A353, "PCB","BaseType=Index,Index=1", "Close", "M","0","all",,,,"T")/100,"")</f>
        <v>-3.0292792792792768E-2</v>
      </c>
      <c r="L353" s="3">
        <f>IFERROR(RTD("cqg.rtd",,"StudyData",A353, "PCB","BaseType=Index,Index=1", "Close", "Q","0","all",,,,"T")/100,"")</f>
        <v>-6.4936475187316794E-2</v>
      </c>
      <c r="M353" s="3">
        <f>IFERROR(RTD("cqg.rtd",,"StudyData",A353, "PCB","BaseType=Index,Index=1", "Close", "A","0","all",,,,"T")/100,"")</f>
        <v>-5.5914921609472736E-2</v>
      </c>
      <c r="N353" s="5">
        <f>RTD("cqg.rtd", ,"ContractData",A353, "T_CVol",, "T")</f>
        <v>1176.4829999999999</v>
      </c>
      <c r="O353" s="4">
        <f xml:space="preserve"> IFERROR(N353/RTD("cqg.rtd",,"StudyData", $A353, "MA", "InputChoice=Vol,MAType=Sim,Period=21", "MA","D","-1","all",,,,"T"),"")</f>
        <v>1.8286390342534404E-4</v>
      </c>
      <c r="P353" s="6">
        <f>IFERROR(D353/RTD("cqg.rtd",,"StudyData","ATR("&amp;A353&amp;",MAType:=Sim,Period:=21)","Bar",, "Close", "D",,,,,,"T"),"")</f>
        <v>0</v>
      </c>
      <c r="Q353" s="7">
        <f xml:space="preserve"> RTD("cqg.rtd",,"StudyData", $A353, "MA", "InputChoice=Close,MAType=Sim,Period=21", "MA","D",,"all",,,,"T")</f>
        <v>86.167142857100004</v>
      </c>
      <c r="R353" s="1">
        <f xml:space="preserve"> RTD("cqg.rtd",,"StudyData",$A353, "StdDev", "InputChoice=Close,Period1=21", "STDDEV","D",,"all",,,,"T")</f>
        <v>1.4531645037000001</v>
      </c>
      <c r="S353" s="1">
        <f t="shared" si="5"/>
        <v>-3.9323047703483556E-2</v>
      </c>
    </row>
    <row r="354" spans="1:19" x14ac:dyDescent="0.3">
      <c r="A354" t="s">
        <v>369</v>
      </c>
      <c r="B354" t="str">
        <f>PROPER(RTD("cqg.rtd", ,"ContractData",A354, "LongDescription",, "T"))</f>
        <v>Otis Worldwide Corporation</v>
      </c>
      <c r="C354" s="1">
        <f>RTD("cqg.rtd", ,"ContractData",A354, "LastTrade",, "T")</f>
        <v>65.94</v>
      </c>
      <c r="D354" s="1">
        <f>RTD("cqg.rtd", ,"ContractData",A354, "NetLastTrade",, "T")</f>
        <v>0</v>
      </c>
      <c r="E354" s="3" t="str">
        <f>IFERROR(RTD("cqg.rtd", ,"ContractData",A354, "PerCentNetLastTrade",, "T")/100,"")</f>
        <v/>
      </c>
      <c r="F354" s="3" t="str">
        <v/>
      </c>
      <c r="G354" s="1" t="str">
        <f>RTD("cqg.rtd", ,"ContractData",A354, "Open",, "T")</f>
        <v/>
      </c>
      <c r="H354" s="1" t="str">
        <f>RTD("cqg.rtd", ,"ContractData",A354, "High",, "T")</f>
        <v/>
      </c>
      <c r="I354" s="1" t="str">
        <f>RTD("cqg.rtd", ,"ContractData",A354, "Low",, "T")</f>
        <v/>
      </c>
      <c r="J354" s="3" t="str">
        <f>IFERROR(RTD("cqg.rtd",,"StudyData",A354, "PCB","BaseType=Index,Index=1", "Close", "W","0","all",,,,"T")/100,"")</f>
        <v/>
      </c>
      <c r="K354" s="3">
        <f>IFERROR(RTD("cqg.rtd",,"StudyData",A354, "PCB","BaseType=Index,Index=1", "Close", "M","0","all",,,,"T")/100,"")</f>
        <v>-7.2964993673555426E-2</v>
      </c>
      <c r="L354" s="3">
        <f>IFERROR(RTD("cqg.rtd",,"StudyData",A354, "PCB","BaseType=Index,Index=1", "Close", "Q","0","all",,,,"T")/100,"")</f>
        <v>-7.9050279329609077E-2</v>
      </c>
      <c r="M354" s="3">
        <f>IFERROR(RTD("cqg.rtd",,"StudyData",A354, "PCB","BaseType=Index,Index=1", "Close", "A","0","all",,,,"T")/100,"")</f>
        <v>-0.24510589582140824</v>
      </c>
      <c r="N354" s="5">
        <f>RTD("cqg.rtd", ,"ContractData",A354, "T_CVol",, "T")</f>
        <v>421.03399999999999</v>
      </c>
      <c r="O354" s="4">
        <f xml:space="preserve"> IFERROR(N354/RTD("cqg.rtd",,"StudyData", $A354, "MA", "InputChoice=Vol,MAType=Sim,Period=21", "MA","D","-1","all",,,,"T"),"")</f>
        <v>9.3625819369123195E-5</v>
      </c>
      <c r="P354" s="6">
        <f>IFERROR(D354/RTD("cqg.rtd",,"StudyData","ATR("&amp;A354&amp;",MAType:=Sim,Period:=21)","Bar",, "Close", "D",,,,,,"T"),"")</f>
        <v>0</v>
      </c>
      <c r="Q354" s="7">
        <f xml:space="preserve"> RTD("cqg.rtd",,"StudyData", $A354, "MA", "InputChoice=Close,MAType=Sim,Period=21", "MA","D",,"all",,,,"T")</f>
        <v>69.051904761900005</v>
      </c>
      <c r="R354" s="1">
        <f xml:space="preserve"> RTD("cqg.rtd",,"StudyData",$A354, "StdDev", "InputChoice=Close,Period1=21", "STDDEV","D",,"all",,,,"T")</f>
        <v>1.7511944741000001</v>
      </c>
      <c r="S354" s="1">
        <f t="shared" si="5"/>
        <v>-1.7770183768420829</v>
      </c>
    </row>
    <row r="355" spans="1:19" x14ac:dyDescent="0.3">
      <c r="A355" t="s">
        <v>370</v>
      </c>
      <c r="B355" t="str">
        <f>PROPER(RTD("cqg.rtd", ,"ContractData",A355, "LongDescription",, "T"))</f>
        <v>Occidental Petroleum</v>
      </c>
      <c r="C355" s="1">
        <f>RTD("cqg.rtd", ,"ContractData",A355, "LastTrade",, "T")</f>
        <v>56.86</v>
      </c>
      <c r="D355" s="1">
        <f>RTD("cqg.rtd", ,"ContractData",A355, "NetLastTrade",, "T")</f>
        <v>0</v>
      </c>
      <c r="E355" s="3" t="str">
        <f>IFERROR(RTD("cqg.rtd", ,"ContractData",A355, "PerCentNetLastTrade",, "T")/100,"")</f>
        <v/>
      </c>
      <c r="F355" s="3" t="str">
        <v/>
      </c>
      <c r="G355" s="1" t="str">
        <f>RTD("cqg.rtd", ,"ContractData",A355, "Open",, "T")</f>
        <v/>
      </c>
      <c r="H355" s="1" t="str">
        <f>RTD("cqg.rtd", ,"ContractData",A355, "High",, "T")</f>
        <v/>
      </c>
      <c r="I355" s="1" t="str">
        <f>RTD("cqg.rtd", ,"ContractData",A355, "Low",, "T")</f>
        <v/>
      </c>
      <c r="J355" s="3" t="str">
        <f>IFERROR(RTD("cqg.rtd",,"StudyData",A355, "PCB","BaseType=Index,Index=1", "Close", "W","0","all",,,,"T")/100,"")</f>
        <v/>
      </c>
      <c r="K355" s="3">
        <f>IFERROR(RTD("cqg.rtd",,"StudyData",A355, "PCB","BaseType=Index,Index=1", "Close", "M","0","all",,,,"T")/100,"")</f>
        <v>-5.5167829843801933E-2</v>
      </c>
      <c r="L355" s="3">
        <f>IFERROR(RTD("cqg.rtd",,"StudyData",A355, "PCB","BaseType=Index,Index=1", "Close", "Q","0","all",,,,"T")/100,"")</f>
        <v>0.17068149063207741</v>
      </c>
      <c r="M355" s="3">
        <f>IFERROR(RTD("cqg.rtd",,"StudyData",A355, "PCB","BaseType=Index,Index=1", "Close", "A","0","all",,,,"T")/100,"")</f>
        <v>0.38278210116731531</v>
      </c>
      <c r="N355" s="5">
        <f>RTD("cqg.rtd", ,"ContractData",A355, "T_CVol",, "T")</f>
        <v>79793.010005999997</v>
      </c>
      <c r="O355" s="4">
        <f xml:space="preserve"> IFERROR(N355/RTD("cqg.rtd",,"StudyData", $A355, "MA", "InputChoice=Vol,MAType=Sim,Period=21", "MA","D","-1","all",,,,"T"),"")</f>
        <v>9.4790539537276362E-3</v>
      </c>
      <c r="P355" s="6">
        <f>IFERROR(D355/RTD("cqg.rtd",,"StudyData","ATR("&amp;A355&amp;",MAType:=Sim,Period:=21)","Bar",, "Close", "D",,,,,,"T"),"")</f>
        <v>0</v>
      </c>
      <c r="Q355" s="7">
        <f xml:space="preserve"> RTD("cqg.rtd",,"StudyData", $A355, "MA", "InputChoice=Close,MAType=Sim,Period=21", "MA","D",,"all",,,,"T")</f>
        <v>59.611428571399998</v>
      </c>
      <c r="R355" s="1">
        <f xml:space="preserve"> RTD("cqg.rtd",,"StudyData",$A355, "StdDev", "InputChoice=Close,Period1=21", "STDDEV","D",,"all",,,,"T")</f>
        <v>1.8879777180999999</v>
      </c>
      <c r="S355" s="1">
        <f t="shared" si="5"/>
        <v>-1.4573416545238402</v>
      </c>
    </row>
    <row r="356" spans="1:19" x14ac:dyDescent="0.3">
      <c r="A356" t="s">
        <v>519</v>
      </c>
      <c r="B356" t="str">
        <f>PROPER(RTD("cqg.rtd", ,"ContractData",A356, "LongDescription",, "T"))</f>
        <v>Everpure, Inc.</v>
      </c>
      <c r="C356" s="1">
        <f>RTD("cqg.rtd", ,"ContractData",A356, "LastTrade",, "T")</f>
        <v>126</v>
      </c>
      <c r="D356" s="1">
        <f>RTD("cqg.rtd", ,"ContractData",A356, "NetLastTrade",, "T")</f>
        <v>0</v>
      </c>
      <c r="E356" s="3" t="str">
        <f>IFERROR(RTD("cqg.rtd", ,"ContractData",A356, "PerCentNetLastTrade",, "T")/100,"")</f>
        <v/>
      </c>
      <c r="F356" s="3" t="str">
        <v/>
      </c>
      <c r="G356" s="1" t="str">
        <f>RTD("cqg.rtd", ,"ContractData",A356, "Open",, "T")</f>
        <v/>
      </c>
      <c r="H356" s="1" t="str">
        <f>RTD("cqg.rtd", ,"ContractData",A356, "High",, "T")</f>
        <v/>
      </c>
      <c r="I356" s="1" t="str">
        <f>RTD("cqg.rtd", ,"ContractData",A356, "Low",, "T")</f>
        <v/>
      </c>
      <c r="J356" s="3" t="str">
        <f>IFERROR(RTD("cqg.rtd",,"StudyData",A356, "PCB","BaseType=Index,Index=1", "Close", "W","0","all",,,,"T")/100,"")</f>
        <v/>
      </c>
      <c r="K356" s="3">
        <f>IFERROR(RTD("cqg.rtd",,"StudyData",A356, "PCB","BaseType=Index,Index=1", "Close", "M","0","all",,,,"T")/100,"")</f>
        <v>0.35556750941366316</v>
      </c>
      <c r="L356" s="3">
        <f>IFERROR(RTD("cqg.rtd",,"StudyData",A356, "PCB","BaseType=Index,Index=1", "Close", "Q","0","all",,,,"T")/100,"")</f>
        <v>0.59918771417692585</v>
      </c>
      <c r="M356" s="3">
        <f>IFERROR(RTD("cqg.rtd",,"StudyData",A356, "PCB","BaseType=Index,Index=1", "Close", "A","0","all",,,,"T")/100,"")</f>
        <v>0.88031637069094149</v>
      </c>
      <c r="N356" s="5">
        <f>RTD("cqg.rtd", ,"ContractData",A356, "T_CVol",, "T")</f>
        <v>20058.897477999999</v>
      </c>
      <c r="O356" s="4">
        <f xml:space="preserve"> IFERROR(N356/RTD("cqg.rtd",,"StudyData", $A356, "MA", "InputChoice=Vol,MAType=Sim,Period=21", "MA","D","-1","all",,,,"T"),"")</f>
        <v>2.7261618827084722E-3</v>
      </c>
      <c r="P356" s="6">
        <f>IFERROR(D356/RTD("cqg.rtd",,"StudyData","ATR("&amp;A356&amp;",MAType:=Sim,Period:=21)","Bar",, "Close", "D",,,,,,"T"),"")</f>
        <v>0</v>
      </c>
      <c r="Q356" s="7">
        <f xml:space="preserve"> RTD("cqg.rtd",,"StudyData", $A356, "MA", "InputChoice=Close,MAType=Sim,Period=21", "MA","D",,"all",,,,"T")</f>
        <v>103.10809523810001</v>
      </c>
      <c r="R356" s="1">
        <f xml:space="preserve"> RTD("cqg.rtd",,"StudyData",$A356, "StdDev", "InputChoice=Close,Period1=21", "STDDEV","D",,"all",,,,"T")</f>
        <v>10.587063813</v>
      </c>
      <c r="S356" s="1">
        <f t="shared" si="5"/>
        <v>2.162252458872564</v>
      </c>
    </row>
    <row r="357" spans="1:19" x14ac:dyDescent="0.3">
      <c r="A357" t="s">
        <v>371</v>
      </c>
      <c r="B357" t="str">
        <f>PROPER(RTD("cqg.rtd", ,"ContractData",A357, "LongDescription",, "T"))</f>
        <v>Palo Alto Ntwks Cm</v>
      </c>
      <c r="C357" s="1">
        <f>RTD("cqg.rtd", ,"ContractData",A357, "LastTrade",, "T")</f>
        <v>374.74</v>
      </c>
      <c r="D357" s="1">
        <f>RTD("cqg.rtd", ,"ContractData",A357, "NetLastTrade",, "T")</f>
        <v>0</v>
      </c>
      <c r="E357" s="3" t="str">
        <f>IFERROR(RTD("cqg.rtd", ,"ContractData",A357, "PerCentNetLastTrade",, "T")/100,"")</f>
        <v/>
      </c>
      <c r="F357" s="3" t="str">
        <v/>
      </c>
      <c r="G357" s="1" t="str">
        <f>RTD("cqg.rtd", ,"ContractData",A357, "Open",, "T")</f>
        <v/>
      </c>
      <c r="H357" s="1" t="str">
        <f>RTD("cqg.rtd", ,"ContractData",A357, "High",, "T")</f>
        <v/>
      </c>
      <c r="I357" s="1" t="str">
        <f>RTD("cqg.rtd", ,"ContractData",A357, "Low",, "T")</f>
        <v/>
      </c>
      <c r="J357" s="3" t="str">
        <f>IFERROR(RTD("cqg.rtd",,"StudyData",A357, "PCB","BaseType=Index,Index=1", "Close", "W","0","all",,,,"T")/100,"")</f>
        <v/>
      </c>
      <c r="K357" s="3">
        <f>IFERROR(RTD("cqg.rtd",,"StudyData",A357, "PCB","BaseType=Index,Index=1", "Close", "M","0","all",,,,"T")/100,"")</f>
        <v>-1.9338968413890528E-2</v>
      </c>
      <c r="L357" s="3">
        <f>IFERROR(RTD("cqg.rtd",,"StudyData",A357, "PCB","BaseType=Index,Index=1", "Close", "Q","0","all",,,,"T")/100,"")</f>
        <v>9.8879831094950535E-2</v>
      </c>
      <c r="M357" s="3">
        <f>IFERROR(RTD("cqg.rtd",,"StudyData",A357, "PCB","BaseType=Index,Index=1", "Close", "A","0","all",,,,"T")/100,"")</f>
        <v>1.0344191096634092</v>
      </c>
      <c r="N357" s="5">
        <f>RTD("cqg.rtd", ,"ContractData",A357, "T_CVol",, "T")</f>
        <v>48094.739821000003</v>
      </c>
      <c r="O357" s="4">
        <f xml:space="preserve"> IFERROR(N357/RTD("cqg.rtd",,"StudyData", $A357, "MA", "InputChoice=Vol,MAType=Sim,Period=21", "MA","D","-1","all",,,,"T"),"")</f>
        <v>6.7607897433072201E-3</v>
      </c>
      <c r="P357" s="6">
        <f>IFERROR(D357/RTD("cqg.rtd",,"StudyData","ATR("&amp;A357&amp;",MAType:=Sim,Period:=21)","Bar",, "Close", "D",,,,,,"T"),"")</f>
        <v>0</v>
      </c>
      <c r="Q357" s="7">
        <f xml:space="preserve"> RTD("cqg.rtd",,"StudyData", $A357, "MA", "InputChoice=Close,MAType=Sim,Period=21", "MA","D",,"all",,,,"T")</f>
        <v>361.5742857143</v>
      </c>
      <c r="R357" s="1">
        <f xml:space="preserve"> RTD("cqg.rtd",,"StudyData",$A357, "StdDev", "InputChoice=Close,Period1=21", "STDDEV","D",,"all",,,,"T")</f>
        <v>20.9785719636</v>
      </c>
      <c r="S357" s="1">
        <f t="shared" si="5"/>
        <v>0.62757914640443047</v>
      </c>
    </row>
    <row r="358" spans="1:19" x14ac:dyDescent="0.3">
      <c r="A358" t="s">
        <v>372</v>
      </c>
      <c r="B358" t="str">
        <f>PROPER(RTD("cqg.rtd", ,"ContractData",A358, "LongDescription",, "T"))</f>
        <v>Paychex, Inc.</v>
      </c>
      <c r="C358" s="1">
        <f>RTD("cqg.rtd", ,"ContractData",A358, "LastTrade",, "T")</f>
        <v>101.37</v>
      </c>
      <c r="D358" s="1">
        <f>RTD("cqg.rtd", ,"ContractData",A358, "NetLastTrade",, "T")</f>
        <v>0</v>
      </c>
      <c r="E358" s="3" t="str">
        <f>IFERROR(RTD("cqg.rtd", ,"ContractData",A358, "PerCentNetLastTrade",, "T")/100,"")</f>
        <v/>
      </c>
      <c r="F358" s="3" t="str">
        <v/>
      </c>
      <c r="G358" s="1" t="str">
        <f>RTD("cqg.rtd", ,"ContractData",A358, "Open",, "T")</f>
        <v/>
      </c>
      <c r="H358" s="1" t="str">
        <f>RTD("cqg.rtd", ,"ContractData",A358, "High",, "T")</f>
        <v/>
      </c>
      <c r="I358" s="1" t="str">
        <f>RTD("cqg.rtd", ,"ContractData",A358, "Low",, "T")</f>
        <v/>
      </c>
      <c r="J358" s="3" t="str">
        <f>IFERROR(RTD("cqg.rtd",,"StudyData",A358, "PCB","BaseType=Index,Index=1", "Close", "W","0","all",,,,"T")/100,"")</f>
        <v/>
      </c>
      <c r="K358" s="3">
        <f>IFERROR(RTD("cqg.rtd",,"StudyData",A358, "PCB","BaseType=Index,Index=1", "Close", "M","0","all",,,,"T")/100,"")</f>
        <v>-0.20394220197895396</v>
      </c>
      <c r="L358" s="3">
        <f>IFERROR(RTD("cqg.rtd",,"StudyData",A358, "PCB","BaseType=Index,Index=1", "Close", "Q","0","all",,,,"T")/100,"")</f>
        <v>3.0916302247533878E-2</v>
      </c>
      <c r="M358" s="3">
        <f>IFERROR(RTD("cqg.rtd",,"StudyData",A358, "PCB","BaseType=Index,Index=1", "Close", "A","0","all",,,,"T")/100,"")</f>
        <v>-9.6362988054911766E-2</v>
      </c>
      <c r="N358" s="5">
        <f>RTD("cqg.rtd", ,"ContractData",A358, "T_CVol",, "T")</f>
        <v>572.25023699999997</v>
      </c>
      <c r="O358" s="4">
        <f xml:space="preserve"> IFERROR(N358/RTD("cqg.rtd",,"StudyData", $A358, "MA", "InputChoice=Vol,MAType=Sim,Period=21", "MA","D","-1","all",,,,"T"),"")</f>
        <v>1.7462275883044754E-4</v>
      </c>
      <c r="P358" s="6">
        <f>IFERROR(D358/RTD("cqg.rtd",,"StudyData","ATR("&amp;A358&amp;",MAType:=Sim,Period:=21)","Bar",, "Close", "D",,,,,,"T"),"")</f>
        <v>0</v>
      </c>
      <c r="Q358" s="7">
        <f xml:space="preserve"> RTD("cqg.rtd",,"StudyData", $A358, "MA", "InputChoice=Close,MAType=Sim,Period=21", "MA","D",,"all",,,,"T")</f>
        <v>116.0957142857</v>
      </c>
      <c r="R358" s="1">
        <f xml:space="preserve"> RTD("cqg.rtd",,"StudyData",$A358, "StdDev", "InputChoice=Close,Period1=21", "STDDEV","D",,"all",,,,"T")</f>
        <v>7.8955560566000003</v>
      </c>
      <c r="S358" s="1">
        <f t="shared" si="5"/>
        <v>-1.8650636104838458</v>
      </c>
    </row>
    <row r="359" spans="1:19" x14ac:dyDescent="0.3">
      <c r="A359" t="s">
        <v>373</v>
      </c>
      <c r="B359" t="str">
        <f>PROPER(RTD("cqg.rtd", ,"ContractData",A359, "LongDescription",, "T"))</f>
        <v>Paccar Inc.</v>
      </c>
      <c r="C359" s="1">
        <f>RTD("cqg.rtd", ,"ContractData",A359, "LastTrade",, "T")</f>
        <v>111.31</v>
      </c>
      <c r="D359" s="1">
        <f>RTD("cqg.rtd", ,"ContractData",A359, "NetLastTrade",, "T")</f>
        <v>0</v>
      </c>
      <c r="E359" s="3" t="str">
        <f>IFERROR(RTD("cqg.rtd", ,"ContractData",A359, "PerCentNetLastTrade",, "T")/100,"")</f>
        <v/>
      </c>
      <c r="F359" s="3" t="str">
        <v/>
      </c>
      <c r="G359" s="1" t="str">
        <f>RTD("cqg.rtd", ,"ContractData",A359, "Open",, "T")</f>
        <v/>
      </c>
      <c r="H359" s="1" t="str">
        <f>RTD("cqg.rtd", ,"ContractData",A359, "High",, "T")</f>
        <v/>
      </c>
      <c r="I359" s="1" t="str">
        <f>RTD("cqg.rtd", ,"ContractData",A359, "Low",, "T")</f>
        <v/>
      </c>
      <c r="J359" s="3" t="str">
        <f>IFERROR(RTD("cqg.rtd",,"StudyData",A359, "PCB","BaseType=Index,Index=1", "Close", "W","0","all",,,,"T")/100,"")</f>
        <v/>
      </c>
      <c r="K359" s="3">
        <f>IFERROR(RTD("cqg.rtd",,"StudyData",A359, "PCB","BaseType=Index,Index=1", "Close", "M","0","all",,,,"T")/100,"")</f>
        <v>-0.1032788205913156</v>
      </c>
      <c r="L359" s="3">
        <f>IFERROR(RTD("cqg.rtd",,"StudyData",A359, "PCB","BaseType=Index,Index=1", "Close", "Q","0","all",,,,"T")/100,"")</f>
        <v>-7.3343323343323358E-2</v>
      </c>
      <c r="M359" s="3">
        <f>IFERROR(RTD("cqg.rtd",,"StudyData",A359, "PCB","BaseType=Index,Index=1", "Close", "A","0","all",,,,"T")/100,"")</f>
        <v>1.643685508172767E-2</v>
      </c>
      <c r="N359" s="5">
        <f>RTD("cqg.rtd", ,"ContractData",A359, "T_CVol",, "T")</f>
        <v>885.43914500000005</v>
      </c>
      <c r="O359" s="4">
        <f xml:space="preserve"> IFERROR(N359/RTD("cqg.rtd",,"StudyData", $A359, "MA", "InputChoice=Vol,MAType=Sim,Period=21", "MA","D","-1","all",,,,"T"),"")</f>
        <v>2.6364086024679225E-4</v>
      </c>
      <c r="P359" s="6">
        <f>IFERROR(D359/RTD("cqg.rtd",,"StudyData","ATR("&amp;A359&amp;",MAType:=Sim,Period:=21)","Bar",, "Close", "D",,,,,,"T"),"")</f>
        <v>0</v>
      </c>
      <c r="Q359" s="7">
        <f xml:space="preserve"> RTD("cqg.rtd",,"StudyData", $A359, "MA", "InputChoice=Close,MAType=Sim,Period=21", "MA","D",,"all",,,,"T")</f>
        <v>119.23380952380001</v>
      </c>
      <c r="R359" s="1">
        <f xml:space="preserve"> RTD("cqg.rtd",,"StudyData",$A359, "StdDev", "InputChoice=Close,Period1=21", "STDDEV","D",,"all",,,,"T")</f>
        <v>4.9549450779999997</v>
      </c>
      <c r="S359" s="1">
        <f t="shared" si="5"/>
        <v>-1.5991720188749998</v>
      </c>
    </row>
    <row r="360" spans="1:19" x14ac:dyDescent="0.3">
      <c r="A360" t="s">
        <v>374</v>
      </c>
      <c r="B360" t="str">
        <f>PROPER(RTD("cqg.rtd", ,"ContractData",A360, "LongDescription",, "T"))</f>
        <v>Pg&amp;E Corp Hldg Co</v>
      </c>
      <c r="C360" s="1">
        <f>RTD("cqg.rtd", ,"ContractData",A360, "LastTrade",, "T")</f>
        <v>12.34</v>
      </c>
      <c r="D360" s="1">
        <f>RTD("cqg.rtd", ,"ContractData",A360, "NetLastTrade",, "T")</f>
        <v>0</v>
      </c>
      <c r="E360" s="3" t="str">
        <f>IFERROR(RTD("cqg.rtd", ,"ContractData",A360, "PerCentNetLastTrade",, "T")/100,"")</f>
        <v/>
      </c>
      <c r="F360" s="3" t="str">
        <v/>
      </c>
      <c r="G360" s="1" t="str">
        <f>RTD("cqg.rtd", ,"ContractData",A360, "Open",, "T")</f>
        <v/>
      </c>
      <c r="H360" s="1" t="str">
        <f>RTD("cqg.rtd", ,"ContractData",A360, "High",, "T")</f>
        <v/>
      </c>
      <c r="I360" s="1" t="str">
        <f>RTD("cqg.rtd", ,"ContractData",A360, "Low",, "T")</f>
        <v/>
      </c>
      <c r="J360" s="3" t="str">
        <f>IFERROR(RTD("cqg.rtd",,"StudyData",A360, "PCB","BaseType=Index,Index=1", "Close", "W","0","all",,,,"T")/100,"")</f>
        <v/>
      </c>
      <c r="K360" s="3">
        <f>IFERROR(RTD("cqg.rtd",,"StudyData",A360, "PCB","BaseType=Index,Index=1", "Close", "M","0","all",,,,"T")/100,"")</f>
        <v>-7.0082893745290115E-2</v>
      </c>
      <c r="L360" s="3">
        <f>IFERROR(RTD("cqg.rtd",,"StudyData",A360, "PCB","BaseType=Index,Index=1", "Close", "Q","0","all",,,,"T")/100,"")</f>
        <v>-0.26634958382877527</v>
      </c>
      <c r="M360" s="3">
        <f>IFERROR(RTD("cqg.rtd",,"StudyData",A360, "PCB","BaseType=Index,Index=1", "Close", "A","0","all",,,,"T")/100,"")</f>
        <v>-0.23210952084629749</v>
      </c>
      <c r="N360" s="5">
        <f>RTD("cqg.rtd", ,"ContractData",A360, "T_CVol",, "T")</f>
        <v>30264.001154000001</v>
      </c>
      <c r="O360" s="4">
        <f xml:space="preserve"> IFERROR(N360/RTD("cqg.rtd",,"StudyData", $A360, "MA", "InputChoice=Vol,MAType=Sim,Period=21", "MA","D","-1","all",,,,"T"),"")</f>
        <v>5.0758927190415676E-4</v>
      </c>
      <c r="P360" s="6">
        <f>IFERROR(D360/RTD("cqg.rtd",,"StudyData","ATR("&amp;A360&amp;",MAType:=Sim,Period:=21)","Bar",, "Close", "D",,,,,,"T"),"")</f>
        <v>0</v>
      </c>
      <c r="Q360" s="7">
        <f xml:space="preserve"> RTD("cqg.rtd",,"StudyData", $A360, "MA", "InputChoice=Close,MAType=Sim,Period=21", "MA","D",,"all",,,,"T")</f>
        <v>13.5366666667</v>
      </c>
      <c r="R360" s="1">
        <f xml:space="preserve"> RTD("cqg.rtd",,"StudyData",$A360, "StdDev", "InputChoice=Close,Period1=21", "STDDEV","D",,"all",,,,"T")</f>
        <v>0.96725597799999996</v>
      </c>
      <c r="S360" s="1">
        <f t="shared" si="5"/>
        <v>-1.2371768114314001</v>
      </c>
    </row>
    <row r="361" spans="1:19" x14ac:dyDescent="0.3">
      <c r="A361" t="s">
        <v>375</v>
      </c>
      <c r="B361" t="str">
        <f>PROPER(RTD("cqg.rtd", ,"ContractData",A361, "LongDescription",, "T"))</f>
        <v>Pub Svc Entrpr Grp Inc</v>
      </c>
      <c r="C361" s="1">
        <f>RTD("cqg.rtd", ,"ContractData",A361, "LastTrade",, "T")</f>
        <v>67.02</v>
      </c>
      <c r="D361" s="1">
        <f>RTD("cqg.rtd", ,"ContractData",A361, "NetLastTrade",, "T")</f>
        <v>0</v>
      </c>
      <c r="E361" s="3" t="str">
        <f>IFERROR(RTD("cqg.rtd", ,"ContractData",A361, "PerCentNetLastTrade",, "T")/100,"")</f>
        <v/>
      </c>
      <c r="F361" s="3" t="str">
        <v/>
      </c>
      <c r="G361" s="1" t="str">
        <f>RTD("cqg.rtd", ,"ContractData",A361, "Open",, "T")</f>
        <v/>
      </c>
      <c r="H361" s="1" t="str">
        <f>RTD("cqg.rtd", ,"ContractData",A361, "High",, "T")</f>
        <v/>
      </c>
      <c r="I361" s="1" t="str">
        <f>RTD("cqg.rtd", ,"ContractData",A361, "Low",, "T")</f>
        <v/>
      </c>
      <c r="J361" s="3" t="str">
        <f>IFERROR(RTD("cqg.rtd",,"StudyData",A361, "PCB","BaseType=Index,Index=1", "Close", "W","0","all",,,,"T")/100,"")</f>
        <v/>
      </c>
      <c r="K361" s="3">
        <f>IFERROR(RTD("cqg.rtd",,"StudyData",A361, "PCB","BaseType=Index,Index=1", "Close", "M","0","all",,,,"T")/100,"")</f>
        <v>-8.604936588026732E-2</v>
      </c>
      <c r="L361" s="3">
        <f>IFERROR(RTD("cqg.rtd",,"StudyData",A361, "PCB","BaseType=Index,Index=1", "Close", "Q","0","all",,,,"T")/100,"")</f>
        <v>-0.17422375554460323</v>
      </c>
      <c r="M361" s="3">
        <f>IFERROR(RTD("cqg.rtd",,"StudyData",A361, "PCB","BaseType=Index,Index=1", "Close", "A","0","all",,,,"T")/100,"")</f>
        <v>-0.16537982565379827</v>
      </c>
      <c r="N361" s="5">
        <f>RTD("cqg.rtd", ,"ContractData",A361, "T_CVol",, "T")</f>
        <v>43.165999999999997</v>
      </c>
      <c r="O361" s="4">
        <f xml:space="preserve"> IFERROR(N361/RTD("cqg.rtd",,"StudyData", $A361, "MA", "InputChoice=Vol,MAType=Sim,Period=21", "MA","D","-1","all",,,,"T"),"")</f>
        <v>1.2630468992338972E-5</v>
      </c>
      <c r="P361" s="6">
        <f>IFERROR(D361/RTD("cqg.rtd",,"StudyData","ATR("&amp;A361&amp;",MAType:=Sim,Period:=21)","Bar",, "Close", "D",,,,,,"T"),"")</f>
        <v>0</v>
      </c>
      <c r="Q361" s="7">
        <f xml:space="preserve"> RTD("cqg.rtd",,"StudyData", $A361, "MA", "InputChoice=Close,MAType=Sim,Period=21", "MA","D",,"all",,,,"T")</f>
        <v>71.017142857099998</v>
      </c>
      <c r="R361" s="1">
        <f xml:space="preserve"> RTD("cqg.rtd",,"StudyData",$A361, "StdDev", "InputChoice=Close,Period1=21", "STDDEV","D",,"all",,,,"T")</f>
        <v>2.4664127466000001</v>
      </c>
      <c r="S361" s="1">
        <f t="shared" si="5"/>
        <v>-1.6206301490333053</v>
      </c>
    </row>
    <row r="362" spans="1:19" x14ac:dyDescent="0.3">
      <c r="A362" t="s">
        <v>376</v>
      </c>
      <c r="B362" t="str">
        <f>PROPER(RTD("cqg.rtd", ,"ContractData",A362, "LongDescription",, "T"))</f>
        <v>Pepsico Inc</v>
      </c>
      <c r="C362" s="1">
        <f>RTD("cqg.rtd", ,"ContractData",A362, "LastTrade",, "T")</f>
        <v>128.63</v>
      </c>
      <c r="D362" s="1">
        <f>RTD("cqg.rtd", ,"ContractData",A362, "NetLastTrade",, "T")</f>
        <v>0</v>
      </c>
      <c r="E362" s="3" t="str">
        <f>IFERROR(RTD("cqg.rtd", ,"ContractData",A362, "PerCentNetLastTrade",, "T")/100,"")</f>
        <v/>
      </c>
      <c r="F362" s="3" t="str">
        <v/>
      </c>
      <c r="G362" s="1" t="str">
        <f>RTD("cqg.rtd", ,"ContractData",A362, "Open",, "T")</f>
        <v/>
      </c>
      <c r="H362" s="1" t="str">
        <f>RTD("cqg.rtd", ,"ContractData",A362, "High",, "T")</f>
        <v/>
      </c>
      <c r="I362" s="1" t="str">
        <f>RTD("cqg.rtd", ,"ContractData",A362, "Low",, "T")</f>
        <v/>
      </c>
      <c r="J362" s="3" t="str">
        <f>IFERROR(RTD("cqg.rtd",,"StudyData",A362, "PCB","BaseType=Index,Index=1", "Close", "W","0","all",,,,"T")/100,"")</f>
        <v/>
      </c>
      <c r="K362" s="3">
        <f>IFERROR(RTD("cqg.rtd",,"StudyData",A362, "PCB","BaseType=Index,Index=1", "Close", "M","0","all",,,,"T")/100,"")</f>
        <v>-8.3440216616787855E-2</v>
      </c>
      <c r="L362" s="3">
        <f>IFERROR(RTD("cqg.rtd",,"StudyData",A362, "PCB","BaseType=Index,Index=1", "Close", "Q","0","all",,,,"T")/100,"")</f>
        <v>-5.0000000000000072E-2</v>
      </c>
      <c r="M362" s="3">
        <f>IFERROR(RTD("cqg.rtd",,"StudyData",A362, "PCB","BaseType=Index,Index=1", "Close", "A","0","all",,,,"T")/100,"")</f>
        <v>-0.10374860646599787</v>
      </c>
      <c r="N362" s="5">
        <f>RTD("cqg.rtd", ,"ContractData",A362, "T_CVol",, "T")</f>
        <v>51210.521327000002</v>
      </c>
      <c r="O362" s="4">
        <f xml:space="preserve"> IFERROR(N362/RTD("cqg.rtd",,"StudyData", $A362, "MA", "InputChoice=Vol,MAType=Sim,Period=21", "MA","D","-1","all",,,,"T"),"")</f>
        <v>5.8060060292365592E-3</v>
      </c>
      <c r="P362" s="6">
        <f>IFERROR(D362/RTD("cqg.rtd",,"StudyData","ATR("&amp;A362&amp;",MAType:=Sim,Period:=21)","Bar",, "Close", "D",,,,,,"T"),"")</f>
        <v>0</v>
      </c>
      <c r="Q362" s="7">
        <f xml:space="preserve"> RTD("cqg.rtd",,"StudyData", $A362, "MA", "InputChoice=Close,MAType=Sim,Period=21", "MA","D",,"all",,,,"T")</f>
        <v>134.9257142857</v>
      </c>
      <c r="R362" s="1">
        <f xml:space="preserve"> RTD("cqg.rtd",,"StudyData",$A362, "StdDev", "InputChoice=Close,Period1=21", "STDDEV","D",,"all",,,,"T")</f>
        <v>4.347588901</v>
      </c>
      <c r="S362" s="1">
        <f t="shared" si="5"/>
        <v>-1.4480932832108178</v>
      </c>
    </row>
    <row r="363" spans="1:19" x14ac:dyDescent="0.3">
      <c r="A363" t="s">
        <v>377</v>
      </c>
      <c r="B363" t="str">
        <f>PROPER(RTD("cqg.rtd", ,"ContractData",A363, "LongDescription",, "T"))</f>
        <v>Pfizer Inc</v>
      </c>
      <c r="C363" s="1">
        <f>RTD("cqg.rtd", ,"ContractData",A363, "LastTrade",, "T")</f>
        <v>28.67</v>
      </c>
      <c r="D363" s="1">
        <f>RTD("cqg.rtd", ,"ContractData",A363, "NetLastTrade",, "T")</f>
        <v>0</v>
      </c>
      <c r="E363" s="3" t="str">
        <f>IFERROR(RTD("cqg.rtd", ,"ContractData",A363, "PerCentNetLastTrade",, "T")/100,"")</f>
        <v/>
      </c>
      <c r="F363" s="3" t="str">
        <v/>
      </c>
      <c r="G363" s="1" t="str">
        <f>RTD("cqg.rtd", ,"ContractData",A363, "Open",, "T")</f>
        <v/>
      </c>
      <c r="H363" s="1" t="str">
        <f>RTD("cqg.rtd", ,"ContractData",A363, "High",, "T")</f>
        <v/>
      </c>
      <c r="I363" s="1" t="str">
        <f>RTD("cqg.rtd", ,"ContractData",A363, "Low",, "T")</f>
        <v/>
      </c>
      <c r="J363" s="3" t="str">
        <f>IFERROR(RTD("cqg.rtd",,"StudyData",A363, "PCB","BaseType=Index,Index=1", "Close", "W","0","all",,,,"T")/100,"")</f>
        <v/>
      </c>
      <c r="K363" s="3">
        <f>IFERROR(RTD("cqg.rtd",,"StudyData",A363, "PCB","BaseType=Index,Index=1", "Close", "M","0","all",,,,"T")/100,"")</f>
        <v>7.3787772312017162E-3</v>
      </c>
      <c r="L363" s="3">
        <f>IFERROR(RTD("cqg.rtd",,"StudyData",A363, "PCB","BaseType=Index,Index=1", "Close", "Q","0","all",,,,"T")/100,"")</f>
        <v>0.19061461794019935</v>
      </c>
      <c r="M363" s="3">
        <f>IFERROR(RTD("cqg.rtd",,"StudyData",A363, "PCB","BaseType=Index,Index=1", "Close", "A","0","all",,,,"T")/100,"")</f>
        <v>0.15140562248995981</v>
      </c>
      <c r="N363" s="5">
        <f>RTD("cqg.rtd", ,"ContractData",A363, "T_CVol",, "T")</f>
        <v>111739.584875</v>
      </c>
      <c r="O363" s="4">
        <f xml:space="preserve"> IFERROR(N363/RTD("cqg.rtd",,"StudyData", $A363, "MA", "InputChoice=Vol,MAType=Sim,Period=21", "MA","D","-1","all",,,,"T"),"")</f>
        <v>3.3363958781804075E-3</v>
      </c>
      <c r="P363" s="6">
        <f>IFERROR(D363/RTD("cqg.rtd",,"StudyData","ATR("&amp;A363&amp;",MAType:=Sim,Period:=21)","Bar",, "Close", "D",,,,,,"T"),"")</f>
        <v>0</v>
      </c>
      <c r="Q363" s="7">
        <f xml:space="preserve"> RTD("cqg.rtd",,"StudyData", $A363, "MA", "InputChoice=Close,MAType=Sim,Period=21", "MA","D",,"all",,,,"T")</f>
        <v>28.086666666700001</v>
      </c>
      <c r="R363" s="1">
        <f xml:space="preserve"> RTD("cqg.rtd",,"StudyData",$A363, "StdDev", "InputChoice=Close,Period1=21", "STDDEV","D",,"all",,,,"T")</f>
        <v>0.4649048375</v>
      </c>
      <c r="S363" s="1">
        <f t="shared" si="5"/>
        <v>1.2547370692824864</v>
      </c>
    </row>
    <row r="364" spans="1:19" x14ac:dyDescent="0.3">
      <c r="A364" t="s">
        <v>378</v>
      </c>
      <c r="B364" t="str">
        <f>PROPER(RTD("cqg.rtd", ,"ContractData",A364, "LongDescription",, "T"))</f>
        <v>Principal Finl Group</v>
      </c>
      <c r="C364" s="1">
        <f>RTD("cqg.rtd", ,"ContractData",A364, "LastTrade",, "T")</f>
        <v>114.77</v>
      </c>
      <c r="D364" s="1">
        <f>RTD("cqg.rtd", ,"ContractData",A364, "NetLastTrade",, "T")</f>
        <v>0</v>
      </c>
      <c r="E364" s="3" t="str">
        <f>IFERROR(RTD("cqg.rtd", ,"ContractData",A364, "PerCentNetLastTrade",, "T")/100,"")</f>
        <v/>
      </c>
      <c r="F364" s="3" t="str">
        <v/>
      </c>
      <c r="G364" s="1" t="str">
        <f>RTD("cqg.rtd", ,"ContractData",A364, "Open",, "T")</f>
        <v/>
      </c>
      <c r="H364" s="1" t="str">
        <f>RTD("cqg.rtd", ,"ContractData",A364, "High",, "T")</f>
        <v/>
      </c>
      <c r="I364" s="1" t="str">
        <f>RTD("cqg.rtd", ,"ContractData",A364, "Low",, "T")</f>
        <v/>
      </c>
      <c r="J364" s="3" t="str">
        <f>IFERROR(RTD("cqg.rtd",,"StudyData",A364, "PCB","BaseType=Index,Index=1", "Close", "W","0","all",,,,"T")/100,"")</f>
        <v/>
      </c>
      <c r="K364" s="3">
        <f>IFERROR(RTD("cqg.rtd",,"StudyData",A364, "PCB","BaseType=Index,Index=1", "Close", "M","0","all",,,,"T")/100,"")</f>
        <v>4.184822076978939E-2</v>
      </c>
      <c r="L364" s="3">
        <f>IFERROR(RTD("cqg.rtd",,"StudyData",A364, "PCB","BaseType=Index,Index=1", "Close", "Q","0","all",,,,"T")/100,"")</f>
        <v>6.4854332900352529E-2</v>
      </c>
      <c r="M364" s="3">
        <f>IFERROR(RTD("cqg.rtd",,"StudyData",A364, "PCB","BaseType=Index,Index=1", "Close", "A","0","all",,,,"T")/100,"")</f>
        <v>0.30109964856592208</v>
      </c>
      <c r="N364" s="5">
        <f>RTD("cqg.rtd", ,"ContractData",A364, "T_CVol",, "T")</f>
        <v>2672.2669999999998</v>
      </c>
      <c r="O364" s="4">
        <f xml:space="preserve"> IFERROR(N364/RTD("cqg.rtd",,"StudyData", $A364, "MA", "InputChoice=Vol,MAType=Sim,Period=21", "MA","D","-1","all",,,,"T"),"")</f>
        <v>1.7576630555605189E-3</v>
      </c>
      <c r="P364" s="6">
        <f>IFERROR(D364/RTD("cqg.rtd",,"StudyData","ATR("&amp;A364&amp;",MAType:=Sim,Period:=21)","Bar",, "Close", "D",,,,,,"T"),"")</f>
        <v>0</v>
      </c>
      <c r="Q364" s="7">
        <f xml:space="preserve"> RTD("cqg.rtd",,"StudyData", $A364, "MA", "InputChoice=Close,MAType=Sim,Period=21", "MA","D",,"all",,,,"T")</f>
        <v>114.8</v>
      </c>
      <c r="R364" s="1">
        <f xml:space="preserve"> RTD("cqg.rtd",,"StudyData",$A364, "StdDev", "InputChoice=Close,Period1=21", "STDDEV","D",,"all",,,,"T")</f>
        <v>2.4896337463</v>
      </c>
      <c r="S364" s="1">
        <f t="shared" si="5"/>
        <v>-1.2049965198530108E-2</v>
      </c>
    </row>
    <row r="365" spans="1:19" x14ac:dyDescent="0.3">
      <c r="A365" t="s">
        <v>379</v>
      </c>
      <c r="B365" t="str">
        <f>PROPER(RTD("cqg.rtd", ,"ContractData",A365, "LongDescription",, "T"))</f>
        <v>Procter &amp; Gamble Co</v>
      </c>
      <c r="C365" s="1">
        <f>RTD("cqg.rtd", ,"ContractData",A365, "LastTrade",, "T")</f>
        <v>146.22999999999999</v>
      </c>
      <c r="D365" s="1">
        <f>RTD("cqg.rtd", ,"ContractData",A365, "NetLastTrade",, "T")</f>
        <v>0</v>
      </c>
      <c r="E365" s="3" t="str">
        <f>IFERROR(RTD("cqg.rtd", ,"ContractData",A365, "PerCentNetLastTrade",, "T")/100,"")</f>
        <v/>
      </c>
      <c r="F365" s="3" t="str">
        <v/>
      </c>
      <c r="G365" s="1" t="str">
        <f>RTD("cqg.rtd", ,"ContractData",A365, "Open",, "T")</f>
        <v/>
      </c>
      <c r="H365" s="1" t="str">
        <f>RTD("cqg.rtd", ,"ContractData",A365, "High",, "T")</f>
        <v/>
      </c>
      <c r="I365" s="1" t="str">
        <f>RTD("cqg.rtd", ,"ContractData",A365, "Low",, "T")</f>
        <v/>
      </c>
      <c r="J365" s="3" t="str">
        <f>IFERROR(RTD("cqg.rtd",,"StudyData",A365, "PCB","BaseType=Index,Index=1", "Close", "W","0","all",,,,"T")/100,"")</f>
        <v/>
      </c>
      <c r="K365" s="3">
        <f>IFERROR(RTD("cqg.rtd",,"StudyData",A365, "PCB","BaseType=Index,Index=1", "Close", "M","0","all",,,,"T")/100,"")</f>
        <v>7.6488423373758628E-3</v>
      </c>
      <c r="L365" s="3">
        <f>IFERROR(RTD("cqg.rtd",,"StudyData",A365, "PCB","BaseType=Index,Index=1", "Close", "Q","0","all",,,,"T")/100,"")</f>
        <v>-2.7959629023460515E-3</v>
      </c>
      <c r="M365" s="3">
        <f>IFERROR(RTD("cqg.rtd",,"StudyData",A365, "PCB","BaseType=Index,Index=1", "Close", "A","0","all",,,,"T")/100,"")</f>
        <v>2.0375409950456964E-2</v>
      </c>
      <c r="N365" s="5">
        <f>RTD("cqg.rtd", ,"ContractData",A365, "T_CVol",, "T")</f>
        <v>7462.5847279999998</v>
      </c>
      <c r="O365" s="4">
        <f xml:space="preserve"> IFERROR(N365/RTD("cqg.rtd",,"StudyData", $A365, "MA", "InputChoice=Vol,MAType=Sim,Period=21", "MA","D","-1","all",,,,"T"),"")</f>
        <v>9.278544840975886E-4</v>
      </c>
      <c r="P365" s="6">
        <f>IFERROR(D365/RTD("cqg.rtd",,"StudyData","ATR("&amp;A365&amp;",MAType:=Sim,Period:=21)","Bar",, "Close", "D",,,,,,"T"),"")</f>
        <v>0</v>
      </c>
      <c r="Q365" s="7">
        <f xml:space="preserve"> RTD("cqg.rtd",,"StudyData", $A365, "MA", "InputChoice=Close,MAType=Sim,Period=21", "MA","D",,"all",,,,"T")</f>
        <v>146.0076190476</v>
      </c>
      <c r="R365" s="1">
        <f xml:space="preserve"> RTD("cqg.rtd",,"StudyData",$A365, "StdDev", "InputChoice=Close,Period1=21", "STDDEV","D",,"all",,,,"T")</f>
        <v>1.4106901544999999</v>
      </c>
      <c r="S365" s="1">
        <f t="shared" si="5"/>
        <v>0.15763982735018625</v>
      </c>
    </row>
    <row r="366" spans="1:19" x14ac:dyDescent="0.3">
      <c r="A366" t="s">
        <v>380</v>
      </c>
      <c r="B366" t="str">
        <f>PROPER(RTD("cqg.rtd", ,"ContractData",A366, "LongDescription",, "T"))</f>
        <v>Progressive Corp</v>
      </c>
      <c r="C366" s="1">
        <f>RTD("cqg.rtd", ,"ContractData",A366, "LastTrade",, "T")</f>
        <v>205.5</v>
      </c>
      <c r="D366" s="1">
        <f>RTD("cqg.rtd", ,"ContractData",A366, "NetLastTrade",, "T")</f>
        <v>0</v>
      </c>
      <c r="E366" s="3" t="str">
        <f>IFERROR(RTD("cqg.rtd", ,"ContractData",A366, "PerCentNetLastTrade",, "T")/100,"")</f>
        <v/>
      </c>
      <c r="F366" s="3" t="str">
        <v/>
      </c>
      <c r="G366" s="1" t="str">
        <f>RTD("cqg.rtd", ,"ContractData",A366, "Open",, "T")</f>
        <v/>
      </c>
      <c r="H366" s="1" t="str">
        <f>RTD("cqg.rtd", ,"ContractData",A366, "High",, "T")</f>
        <v/>
      </c>
      <c r="I366" s="1" t="str">
        <f>RTD("cqg.rtd", ,"ContractData",A366, "Low",, "T")</f>
        <v/>
      </c>
      <c r="J366" s="3" t="str">
        <f>IFERROR(RTD("cqg.rtd",,"StudyData",A366, "PCB","BaseType=Index,Index=1", "Close", "W","0","all",,,,"T")/100,"")</f>
        <v/>
      </c>
      <c r="K366" s="3">
        <f>IFERROR(RTD("cqg.rtd",,"StudyData",A366, "PCB","BaseType=Index,Index=1", "Close", "M","0","all",,,,"T")/100,"")</f>
        <v>-5.7685253118121844E-2</v>
      </c>
      <c r="L366" s="3">
        <f>IFERROR(RTD("cqg.rtd",,"StudyData",A366, "PCB","BaseType=Index,Index=1", "Close", "Q","0","all",,,,"T")/100,"")</f>
        <v>-5.9281300068665672E-2</v>
      </c>
      <c r="M366" s="3">
        <f>IFERROR(RTD("cqg.rtd",,"StudyData",A366, "PCB","BaseType=Index,Index=1", "Close", "A","0","all",,,,"T")/100,"")</f>
        <v>-9.757597049007552E-2</v>
      </c>
      <c r="N366" s="5">
        <f>RTD("cqg.rtd", ,"ContractData",A366, "T_CVol",, "T")</f>
        <v>347.481044</v>
      </c>
      <c r="O366" s="4">
        <f xml:space="preserve"> IFERROR(N366/RTD("cqg.rtd",,"StudyData", $A366, "MA", "InputChoice=Vol,MAType=Sim,Period=21", "MA","D","-1","all",,,,"T"),"")</f>
        <v>1.3617721220432518E-4</v>
      </c>
      <c r="P366" s="6">
        <f>IFERROR(D366/RTD("cqg.rtd",,"StudyData","ATR("&amp;A366&amp;",MAType:=Sim,Period:=21)","Bar",, "Close", "D",,,,,,"T"),"")</f>
        <v>0</v>
      </c>
      <c r="Q366" s="7">
        <f xml:space="preserve"> RTD("cqg.rtd",,"StudyData", $A366, "MA", "InputChoice=Close,MAType=Sim,Period=21", "MA","D",,"all",,,,"T")</f>
        <v>214.7733333333</v>
      </c>
      <c r="R366" s="1">
        <f xml:space="preserve"> RTD("cqg.rtd",,"StudyData",$A366, "StdDev", "InputChoice=Close,Period1=21", "STDDEV","D",,"all",,,,"T")</f>
        <v>6.3187214900999997</v>
      </c>
      <c r="S366" s="1">
        <f t="shared" si="5"/>
        <v>-1.4675964667582211</v>
      </c>
    </row>
    <row r="367" spans="1:19" x14ac:dyDescent="0.3">
      <c r="A367" t="s">
        <v>381</v>
      </c>
      <c r="B367" t="str">
        <f>PROPER(RTD("cqg.rtd", ,"ContractData",A367, "LongDescription",, "T"))</f>
        <v>Parker-Hannifin Corp</v>
      </c>
      <c r="C367" s="1">
        <f>RTD("cqg.rtd", ,"ContractData",A367, "LastTrade",, "T")</f>
        <v>978.33</v>
      </c>
      <c r="D367" s="1">
        <f>RTD("cqg.rtd", ,"ContractData",A367, "NetLastTrade",, "T")</f>
        <v>0</v>
      </c>
      <c r="E367" s="3" t="str">
        <f>IFERROR(RTD("cqg.rtd", ,"ContractData",A367, "PerCentNetLastTrade",, "T")/100,"")</f>
        <v/>
      </c>
      <c r="F367" s="3" t="str">
        <v/>
      </c>
      <c r="G367" s="1" t="str">
        <f>RTD("cqg.rtd", ,"ContractData",A367, "Open",, "T")</f>
        <v/>
      </c>
      <c r="H367" s="1" t="str">
        <f>RTD("cqg.rtd", ,"ContractData",A367, "High",, "T")</f>
        <v/>
      </c>
      <c r="I367" s="1" t="str">
        <f>RTD("cqg.rtd", ,"ContractData",A367, "Low",, "T")</f>
        <v/>
      </c>
      <c r="J367" s="3" t="str">
        <f>IFERROR(RTD("cqg.rtd",,"StudyData",A367, "PCB","BaseType=Index,Index=1", "Close", "W","0","all",,,,"T")/100,"")</f>
        <v/>
      </c>
      <c r="K367" s="3">
        <f>IFERROR(RTD("cqg.rtd",,"StudyData",A367, "PCB","BaseType=Index,Index=1", "Close", "M","0","all",,,,"T")/100,"")</f>
        <v>-1.1333006616025621E-3</v>
      </c>
      <c r="L367" s="3">
        <f>IFERROR(RTD("cqg.rtd",,"StudyData",A367, "PCB","BaseType=Index,Index=1", "Close", "Q","0","all",,,,"T")/100,"")</f>
        <v>2.1469758311867294E-4</v>
      </c>
      <c r="M367" s="3">
        <f>IFERROR(RTD("cqg.rtd",,"StudyData",A367, "PCB","BaseType=Index,Index=1", "Close", "A","0","all",,,,"T")/100,"")</f>
        <v>0.11305406389369255</v>
      </c>
      <c r="N367" s="5">
        <f>RTD("cqg.rtd", ,"ContractData",A367, "T_CVol",, "T")</f>
        <v>63.641880999999998</v>
      </c>
      <c r="O367" s="4">
        <f xml:space="preserve"> IFERROR(N367/RTD("cqg.rtd",,"StudyData", $A367, "MA", "InputChoice=Vol,MAType=Sim,Period=21", "MA","D","-1","all",,,,"T"),"")</f>
        <v>1.0372252035732192E-4</v>
      </c>
      <c r="P367" s="6">
        <f>IFERROR(D367/RTD("cqg.rtd",,"StudyData","ATR("&amp;A367&amp;",MAType:=Sim,Period:=21)","Bar",, "Close", "D",,,,,,"T"),"")</f>
        <v>0</v>
      </c>
      <c r="Q367" s="7">
        <f xml:space="preserve"> RTD("cqg.rtd",,"StudyData", $A367, "MA", "InputChoice=Close,MAType=Sim,Period=21", "MA","D",,"all",,,,"T")</f>
        <v>955.24904761899995</v>
      </c>
      <c r="R367" s="1">
        <f xml:space="preserve"> RTD("cqg.rtd",,"StudyData",$A367, "StdDev", "InputChoice=Close,Period1=21", "STDDEV","D",,"all",,,,"T")</f>
        <v>20.280637705899998</v>
      </c>
      <c r="S367" s="1">
        <f t="shared" si="5"/>
        <v>1.1380782357886818</v>
      </c>
    </row>
    <row r="368" spans="1:19" x14ac:dyDescent="0.3">
      <c r="A368" t="s">
        <v>382</v>
      </c>
      <c r="B368" t="str">
        <f>PROPER(RTD("cqg.rtd", ,"ContractData",A368, "LongDescription",, "T"))</f>
        <v>Pultegroup Inc</v>
      </c>
      <c r="C368" s="1">
        <f>RTD("cqg.rtd", ,"ContractData",A368, "LastTrade",, "T")</f>
        <v>119.85000000000001</v>
      </c>
      <c r="D368" s="1">
        <f>RTD("cqg.rtd", ,"ContractData",A368, "NetLastTrade",, "T")</f>
        <v>0</v>
      </c>
      <c r="E368" s="3" t="str">
        <f>IFERROR(RTD("cqg.rtd", ,"ContractData",A368, "PerCentNetLastTrade",, "T")/100,"")</f>
        <v/>
      </c>
      <c r="F368" s="3" t="str">
        <v/>
      </c>
      <c r="G368" s="1" t="str">
        <f>RTD("cqg.rtd", ,"ContractData",A368, "Open",, "T")</f>
        <v/>
      </c>
      <c r="H368" s="1" t="str">
        <f>RTD("cqg.rtd", ,"ContractData",A368, "High",, "T")</f>
        <v/>
      </c>
      <c r="I368" s="1" t="str">
        <f>RTD("cqg.rtd", ,"ContractData",A368, "Low",, "T")</f>
        <v/>
      </c>
      <c r="J368" s="3" t="str">
        <f>IFERROR(RTD("cqg.rtd",,"StudyData",A368, "PCB","BaseType=Index,Index=1", "Close", "W","0","all",,,,"T")/100,"")</f>
        <v/>
      </c>
      <c r="K368" s="3">
        <f>IFERROR(RTD("cqg.rtd",,"StudyData",A368, "PCB","BaseType=Index,Index=1", "Close", "M","0","all",,,,"T")/100,"")</f>
        <v>-5.1219126029132346E-2</v>
      </c>
      <c r="L368" s="3">
        <f>IFERROR(RTD("cqg.rtd",,"StudyData",A368, "PCB","BaseType=Index,Index=1", "Close", "Q","0","all",,,,"T")/100,"")</f>
        <v>-0.1265213905692005</v>
      </c>
      <c r="M368" s="3">
        <f>IFERROR(RTD("cqg.rtd",,"StudyData",A368, "PCB","BaseType=Index,Index=1", "Close", "A","0","all",,,,"T")/100,"")</f>
        <v>2.208766842913187E-2</v>
      </c>
      <c r="N368" s="5">
        <f>RTD("cqg.rtd", ,"ContractData",A368, "T_CVol",, "T")</f>
        <v>228</v>
      </c>
      <c r="O368" s="4">
        <f xml:space="preserve"> IFERROR(N368/RTD("cqg.rtd",,"StudyData", $A368, "MA", "InputChoice=Vol,MAType=Sim,Period=21", "MA","D","-1","all",,,,"T"),"")</f>
        <v>1.4262052522108449E-4</v>
      </c>
      <c r="P368" s="6">
        <f>IFERROR(D368/RTD("cqg.rtd",,"StudyData","ATR("&amp;A368&amp;",MAType:=Sim,Period:=21)","Bar",, "Close", "D",,,,,,"T"),"")</f>
        <v>0</v>
      </c>
      <c r="Q368" s="7">
        <f xml:space="preserve"> RTD("cqg.rtd",,"StudyData", $A368, "MA", "InputChoice=Close,MAType=Sim,Period=21", "MA","D",,"all",,,,"T")</f>
        <v>120.6685714286</v>
      </c>
      <c r="R368" s="1">
        <f xml:space="preserve"> RTD("cqg.rtd",,"StudyData",$A368, "StdDev", "InputChoice=Close,Period1=21", "STDDEV","D",,"all",,,,"T")</f>
        <v>3.1636014524</v>
      </c>
      <c r="S368" s="1">
        <f t="shared" si="5"/>
        <v>-0.25874669768500796</v>
      </c>
    </row>
    <row r="369" spans="1:19" x14ac:dyDescent="0.3">
      <c r="A369" t="s">
        <v>383</v>
      </c>
      <c r="B369" t="str">
        <f>PROPER(RTD("cqg.rtd", ,"ContractData",A369, "LongDescription",, "T"))</f>
        <v>Packaging Corp Of America</v>
      </c>
      <c r="C369" s="1">
        <f>RTD("cqg.rtd", ,"ContractData",A369, "LastTrade",, "T")</f>
        <v>237.18</v>
      </c>
      <c r="D369" s="1">
        <f>RTD("cqg.rtd", ,"ContractData",A369, "NetLastTrade",, "T")</f>
        <v>0</v>
      </c>
      <c r="E369" s="3" t="str">
        <f>IFERROR(RTD("cqg.rtd", ,"ContractData",A369, "PerCentNetLastTrade",, "T")/100,"")</f>
        <v/>
      </c>
      <c r="F369" s="3" t="str">
        <v/>
      </c>
      <c r="G369" s="1" t="str">
        <f>RTD("cqg.rtd", ,"ContractData",A369, "Open",, "T")</f>
        <v/>
      </c>
      <c r="H369" s="1" t="str">
        <f>RTD("cqg.rtd", ,"ContractData",A369, "High",, "T")</f>
        <v/>
      </c>
      <c r="I369" s="1" t="str">
        <f>RTD("cqg.rtd", ,"ContractData",A369, "Low",, "T")</f>
        <v/>
      </c>
      <c r="J369" s="3" t="str">
        <f>IFERROR(RTD("cqg.rtd",,"StudyData",A369, "PCB","BaseType=Index,Index=1", "Close", "W","0","all",,,,"T")/100,"")</f>
        <v/>
      </c>
      <c r="K369" s="3">
        <f>IFERROR(RTD("cqg.rtd",,"StudyData",A369, "PCB","BaseType=Index,Index=1", "Close", "M","0","all",,,,"T")/100,"")</f>
        <v>1.3849705052577623E-2</v>
      </c>
      <c r="L369" s="3">
        <f>IFERROR(RTD("cqg.rtd",,"StudyData",A369, "PCB","BaseType=Index,Index=1", "Close", "Q","0","all",,,,"T")/100,"")</f>
        <v>-4.6164176598958969E-3</v>
      </c>
      <c r="M369" s="3">
        <f>IFERROR(RTD("cqg.rtd",,"StudyData",A369, "PCB","BaseType=Index,Index=1", "Close", "A","0","all",,,,"T")/100,"")</f>
        <v>0.15007515880327785</v>
      </c>
      <c r="N369" s="5">
        <f>RTD("cqg.rtd", ,"ContractData",A369, "T_CVol",, "T")</f>
        <v>138.387</v>
      </c>
      <c r="O369" s="4">
        <f xml:space="preserve"> IFERROR(N369/RTD("cqg.rtd",,"StudyData", $A369, "MA", "InputChoice=Vol,MAType=Sim,Period=21", "MA","D","-1","all",,,,"T"),"")</f>
        <v>2.2850802447738861E-4</v>
      </c>
      <c r="P369" s="6">
        <f>IFERROR(D369/RTD("cqg.rtd",,"StudyData","ATR("&amp;A369&amp;",MAType:=Sim,Period:=21)","Bar",, "Close", "D",,,,,,"T"),"")</f>
        <v>0</v>
      </c>
      <c r="Q369" s="7">
        <f xml:space="preserve"> RTD("cqg.rtd",,"StudyData", $A369, "MA", "InputChoice=Close,MAType=Sim,Period=21", "MA","D",,"all",,,,"T")</f>
        <v>234.72095238099999</v>
      </c>
      <c r="R369" s="1">
        <f xml:space="preserve"> RTD("cqg.rtd",,"StudyData",$A369, "StdDev", "InputChoice=Close,Period1=21", "STDDEV","D",,"all",,,,"T")</f>
        <v>3.5040030234000001</v>
      </c>
      <c r="S369" s="1">
        <f t="shared" si="5"/>
        <v>0.70178239076231086</v>
      </c>
    </row>
    <row r="370" spans="1:19" x14ac:dyDescent="0.3">
      <c r="A370" t="s">
        <v>384</v>
      </c>
      <c r="B370" t="str">
        <f>PROPER(RTD("cqg.rtd", ,"ContractData",A370, "LongDescription",, "T"))</f>
        <v>Prologis, Inc</v>
      </c>
      <c r="C370" s="1">
        <f>RTD("cqg.rtd", ,"ContractData",A370, "LastTrade",, "T")</f>
        <v>133.05000000000001</v>
      </c>
      <c r="D370" s="1">
        <f>RTD("cqg.rtd", ,"ContractData",A370, "NetLastTrade",, "T")</f>
        <v>0</v>
      </c>
      <c r="E370" s="3" t="str">
        <f>IFERROR(RTD("cqg.rtd", ,"ContractData",A370, "PerCentNetLastTrade",, "T")/100,"")</f>
        <v/>
      </c>
      <c r="F370" s="3" t="str">
        <v/>
      </c>
      <c r="G370" s="1" t="str">
        <f>RTD("cqg.rtd", ,"ContractData",A370, "Open",, "T")</f>
        <v/>
      </c>
      <c r="H370" s="1" t="str">
        <f>RTD("cqg.rtd", ,"ContractData",A370, "High",, "T")</f>
        <v/>
      </c>
      <c r="I370" s="1" t="str">
        <f>RTD("cqg.rtd", ,"ContractData",A370, "Low",, "T")</f>
        <v/>
      </c>
      <c r="J370" s="3" t="str">
        <f>IFERROR(RTD("cqg.rtd",,"StudyData",A370, "PCB","BaseType=Index,Index=1", "Close", "W","0","all",,,,"T")/100,"")</f>
        <v/>
      </c>
      <c r="K370" s="3">
        <f>IFERROR(RTD("cqg.rtd",,"StudyData",A370, "PCB","BaseType=Index,Index=1", "Close", "M","0","all",,,,"T")/100,"")</f>
        <v>-4.9099485420240167E-2</v>
      </c>
      <c r="L370" s="3">
        <f>IFERROR(RTD("cqg.rtd",,"StudyData",A370, "PCB","BaseType=Index,Index=1", "Close", "Q","0","all",,,,"T")/100,"")</f>
        <v>-1.7863733667970675E-2</v>
      </c>
      <c r="M370" s="3">
        <f>IFERROR(RTD("cqg.rtd",,"StudyData",A370, "PCB","BaseType=Index,Index=1", "Close", "A","0","all",,,,"T")/100,"")</f>
        <v>4.2221525928247024E-2</v>
      </c>
      <c r="N370" s="5">
        <f>RTD("cqg.rtd", ,"ContractData",A370, "T_CVol",, "T")</f>
        <v>1612.5963429999999</v>
      </c>
      <c r="O370" s="4">
        <f xml:space="preserve"> IFERROR(N370/RTD("cqg.rtd",,"StudyData", $A370, "MA", "InputChoice=Vol,MAType=Sim,Period=21", "MA","D","-1","all",,,,"T"),"")</f>
        <v>4.9578754204850474E-4</v>
      </c>
      <c r="P370" s="6">
        <f>IFERROR(D370/RTD("cqg.rtd",,"StudyData","ATR("&amp;A370&amp;",MAType:=Sim,Period:=21)","Bar",, "Close", "D",,,,,,"T"),"")</f>
        <v>0</v>
      </c>
      <c r="Q370" s="7">
        <f xml:space="preserve"> RTD("cqg.rtd",,"StudyData", $A370, "MA", "InputChoice=Close,MAType=Sim,Period=21", "MA","D",,"all",,,,"T")</f>
        <v>136.05952380950001</v>
      </c>
      <c r="R370" s="1">
        <f xml:space="preserve"> RTD("cqg.rtd",,"StudyData",$A370, "StdDev", "InputChoice=Close,Period1=21", "STDDEV","D",,"all",,,,"T")</f>
        <v>2.1997867347</v>
      </c>
      <c r="S370" s="1">
        <f t="shared" si="5"/>
        <v>-1.3680979896946353</v>
      </c>
    </row>
    <row r="371" spans="1:19" x14ac:dyDescent="0.3">
      <c r="A371" t="s">
        <v>385</v>
      </c>
      <c r="B371" t="str">
        <f>PROPER(RTD("cqg.rtd", ,"ContractData",A371, "LongDescription",, "T"))</f>
        <v>Palantir Tech Cl A</v>
      </c>
      <c r="C371" s="1">
        <f>RTD("cqg.rtd", ,"ContractData",A371, "LastTrade",, "T")</f>
        <v>189.67000000000002</v>
      </c>
      <c r="D371" s="1">
        <f>RTD("cqg.rtd", ,"ContractData",A371, "NetLastTrade",, "T")</f>
        <v>0</v>
      </c>
      <c r="E371" s="3" t="str">
        <f>IFERROR(RTD("cqg.rtd", ,"ContractData",A371, "PerCentNetLastTrade",, "T")/100,"")</f>
        <v/>
      </c>
      <c r="F371" s="3" t="str">
        <v/>
      </c>
      <c r="G371" s="1" t="str">
        <f>RTD("cqg.rtd", ,"ContractData",A371, "Open",, "T")</f>
        <v/>
      </c>
      <c r="H371" s="1" t="str">
        <f>RTD("cqg.rtd", ,"ContractData",A371, "High",, "T")</f>
        <v/>
      </c>
      <c r="I371" s="1" t="str">
        <f>RTD("cqg.rtd", ,"ContractData",A371, "Low",, "T")</f>
        <v/>
      </c>
      <c r="J371" s="3" t="str">
        <f>IFERROR(RTD("cqg.rtd",,"StudyData",A371, "PCB","BaseType=Index,Index=1", "Close", "W","0","all",,,,"T")/100,"")</f>
        <v/>
      </c>
      <c r="K371" s="3">
        <f>IFERROR(RTD("cqg.rtd",,"StudyData",A371, "PCB","BaseType=Index,Index=1", "Close", "M","0","all",,,,"T")/100,"")</f>
        <v>1.7652108595342955E-2</v>
      </c>
      <c r="L371" s="3">
        <f>IFERROR(RTD("cqg.rtd",,"StudyData",A371, "PCB","BaseType=Index,Index=1", "Close", "Q","0","all",,,,"T")/100,"")</f>
        <v>0.62569640867403797</v>
      </c>
      <c r="M371" s="3">
        <f>IFERROR(RTD("cqg.rtd",,"StudyData",A371, "PCB","BaseType=Index,Index=1", "Close", "A","0","all",,,,"T")/100,"")</f>
        <v>6.706047819971879E-2</v>
      </c>
      <c r="N371" s="5">
        <f>RTD("cqg.rtd", ,"ContractData",A371, "T_CVol",, "T")</f>
        <v>192161.916768</v>
      </c>
      <c r="O371" s="4">
        <f xml:space="preserve"> IFERROR(N371/RTD("cqg.rtd",,"StudyData", $A371, "MA", "InputChoice=Vol,MAType=Sim,Period=21", "MA","D","-1","all",,,,"T"),"")</f>
        <v>7.1047726448989429E-3</v>
      </c>
      <c r="P371" s="6">
        <f>IFERROR(D371/RTD("cqg.rtd",,"StudyData","ATR("&amp;A371&amp;",MAType:=Sim,Period:=21)","Bar",, "Close", "D",,,,,,"T"),"")</f>
        <v>0</v>
      </c>
      <c r="Q371" s="7">
        <f xml:space="preserve"> RTD("cqg.rtd",,"StudyData", $A371, "MA", "InputChoice=Close,MAType=Sim,Period=21", "MA","D",,"all",,,,"T")</f>
        <v>178.93904761900001</v>
      </c>
      <c r="R371" s="1">
        <f xml:space="preserve"> RTD("cqg.rtd",,"StudyData",$A371, "StdDev", "InputChoice=Close,Period1=21", "STDDEV","D",,"all",,,,"T")</f>
        <v>8.2917985323999996</v>
      </c>
      <c r="S371" s="1">
        <f t="shared" si="5"/>
        <v>1.294164630154613</v>
      </c>
    </row>
    <row r="372" spans="1:19" x14ac:dyDescent="0.3">
      <c r="A372" t="s">
        <v>386</v>
      </c>
      <c r="B372" t="str">
        <f>PROPER(RTD("cqg.rtd", ,"ContractData",A372, "LongDescription",, "T"))</f>
        <v>Philip Morris International</v>
      </c>
      <c r="C372" s="1">
        <f>RTD("cqg.rtd", ,"ContractData",A372, "LastTrade",, "T")</f>
        <v>190.48</v>
      </c>
      <c r="D372" s="1">
        <f>RTD("cqg.rtd", ,"ContractData",A372, "NetLastTrade",, "T")</f>
        <v>0</v>
      </c>
      <c r="E372" s="3" t="str">
        <f>IFERROR(RTD("cqg.rtd", ,"ContractData",A372, "PerCentNetLastTrade",, "T")/100,"")</f>
        <v/>
      </c>
      <c r="F372" s="3" t="str">
        <v/>
      </c>
      <c r="G372" s="1" t="str">
        <f>RTD("cqg.rtd", ,"ContractData",A372, "Open",, "T")</f>
        <v/>
      </c>
      <c r="H372" s="1" t="str">
        <f>RTD("cqg.rtd", ,"ContractData",A372, "High",, "T")</f>
        <v/>
      </c>
      <c r="I372" s="1" t="str">
        <f>RTD("cqg.rtd", ,"ContractData",A372, "Low",, "T")</f>
        <v/>
      </c>
      <c r="J372" s="3" t="str">
        <f>IFERROR(RTD("cqg.rtd",,"StudyData",A372, "PCB","BaseType=Index,Index=1", "Close", "W","0","all",,,,"T")/100,"")</f>
        <v/>
      </c>
      <c r="K372" s="3">
        <f>IFERROR(RTD("cqg.rtd",,"StudyData",A372, "PCB","BaseType=Index,Index=1", "Close", "M","0","all",,,,"T")/100,"")</f>
        <v>1.6978109983982796E-2</v>
      </c>
      <c r="L372" s="3">
        <f>IFERROR(RTD("cqg.rtd",,"StudyData",A372, "PCB","BaseType=Index,Index=1", "Close", "Q","0","all",,,,"T")/100,"")</f>
        <v>5.2899231662152414E-2</v>
      </c>
      <c r="M372" s="3">
        <f>IFERROR(RTD("cqg.rtd",,"StudyData",A372, "PCB","BaseType=Index,Index=1", "Close", "A","0","all",,,,"T")/100,"")</f>
        <v>0.18753117206982534</v>
      </c>
      <c r="N372" s="5">
        <f>RTD("cqg.rtd", ,"ContractData",A372, "T_CVol",, "T")</f>
        <v>5822.2072959999996</v>
      </c>
      <c r="O372" s="4">
        <f xml:space="preserve"> IFERROR(N372/RTD("cqg.rtd",,"StudyData", $A372, "MA", "InputChoice=Vol,MAType=Sim,Period=21", "MA","D","-1","all",,,,"T"),"")</f>
        <v>1.3245075460904942E-3</v>
      </c>
      <c r="P372" s="6">
        <f>IFERROR(D372/RTD("cqg.rtd",,"StudyData","ATR("&amp;A372&amp;",MAType:=Sim,Period:=21)","Bar",, "Close", "D",,,,,,"T"),"")</f>
        <v>0</v>
      </c>
      <c r="Q372" s="7">
        <f xml:space="preserve"> RTD("cqg.rtd",,"StudyData", $A372, "MA", "InputChoice=Close,MAType=Sim,Period=21", "MA","D",,"all",,,,"T")</f>
        <v>189.2876190476</v>
      </c>
      <c r="R372" s="1">
        <f xml:space="preserve"> RTD("cqg.rtd",,"StudyData",$A372, "StdDev", "InputChoice=Close,Period1=21", "STDDEV","D",,"all",,,,"T")</f>
        <v>2.9743713297999999</v>
      </c>
      <c r="S372" s="1">
        <f t="shared" si="5"/>
        <v>0.40088503424357697</v>
      </c>
    </row>
    <row r="373" spans="1:19" x14ac:dyDescent="0.3">
      <c r="A373" t="s">
        <v>387</v>
      </c>
      <c r="B373" t="str">
        <f>PROPER(RTD("cqg.rtd", ,"ContractData",A373, "LongDescription",, "T"))</f>
        <v>Pnc Fincl Svcs Grp Inc</v>
      </c>
      <c r="C373" s="1">
        <f>RTD("cqg.rtd", ,"ContractData",A373, "LastTrade",, "T")</f>
        <v>225.64000000000001</v>
      </c>
      <c r="D373" s="1">
        <f>RTD("cqg.rtd", ,"ContractData",A373, "NetLastTrade",, "T")</f>
        <v>0</v>
      </c>
      <c r="E373" s="3" t="str">
        <f>IFERROR(RTD("cqg.rtd", ,"ContractData",A373, "PerCentNetLastTrade",, "T")/100,"")</f>
        <v/>
      </c>
      <c r="F373" s="3" t="str">
        <v/>
      </c>
      <c r="G373" s="1" t="str">
        <f>RTD("cqg.rtd", ,"ContractData",A373, "Open",, "T")</f>
        <v/>
      </c>
      <c r="H373" s="1" t="str">
        <f>RTD("cqg.rtd", ,"ContractData",A373, "High",, "T")</f>
        <v/>
      </c>
      <c r="I373" s="1" t="str">
        <f>RTD("cqg.rtd", ,"ContractData",A373, "Low",, "T")</f>
        <v/>
      </c>
      <c r="J373" s="3" t="str">
        <f>IFERROR(RTD("cqg.rtd",,"StudyData",A373, "PCB","BaseType=Index,Index=1", "Close", "W","0","all",,,,"T")/100,"")</f>
        <v/>
      </c>
      <c r="K373" s="3">
        <f>IFERROR(RTD("cqg.rtd",,"StudyData",A373, "PCB","BaseType=Index,Index=1", "Close", "M","0","all",,,,"T")/100,"")</f>
        <v>-5.8381671743938497E-2</v>
      </c>
      <c r="L373" s="3">
        <f>IFERROR(RTD("cqg.rtd",,"StudyData",A373, "PCB","BaseType=Index,Index=1", "Close", "Q","0","all",,,,"T")/100,"")</f>
        <v>-8.3583786857282044E-2</v>
      </c>
      <c r="M373" s="3">
        <f>IFERROR(RTD("cqg.rtd",,"StudyData",A373, "PCB","BaseType=Index,Index=1", "Close", "A","0","all",,,,"T")/100,"")</f>
        <v>8.1013749820342054E-2</v>
      </c>
      <c r="N373" s="5">
        <f>RTD("cqg.rtd", ,"ContractData",A373, "T_CVol",, "T")</f>
        <v>49.723199999999999</v>
      </c>
      <c r="O373" s="4">
        <f xml:space="preserve"> IFERROR(N373/RTD("cqg.rtd",,"StudyData", $A373, "MA", "InputChoice=Vol,MAType=Sim,Period=21", "MA","D","-1","all",,,,"T"),"")</f>
        <v>2.9306313627660226E-5</v>
      </c>
      <c r="P373" s="6">
        <f>IFERROR(D373/RTD("cqg.rtd",,"StudyData","ATR("&amp;A373&amp;",MAType:=Sim,Period:=21)","Bar",, "Close", "D",,,,,,"T"),"")</f>
        <v>0</v>
      </c>
      <c r="Q373" s="7">
        <f xml:space="preserve"> RTD("cqg.rtd",,"StudyData", $A373, "MA", "InputChoice=Close,MAType=Sim,Period=21", "MA","D",,"all",,,,"T")</f>
        <v>236.35380952380001</v>
      </c>
      <c r="R373" s="1">
        <f xml:space="preserve"> RTD("cqg.rtd",,"StudyData",$A373, "StdDev", "InputChoice=Close,Period1=21", "STDDEV","D",,"all",,,,"T")</f>
        <v>7.4279988179999998</v>
      </c>
      <c r="S373" s="1">
        <f t="shared" si="5"/>
        <v>-1.4423547696100341</v>
      </c>
    </row>
    <row r="374" spans="1:19" x14ac:dyDescent="0.3">
      <c r="A374" t="s">
        <v>388</v>
      </c>
      <c r="B374" t="str">
        <f>PROPER(RTD("cqg.rtd", ,"ContractData",A374, "LongDescription",, "T"))</f>
        <v>Pentair Ltd.</v>
      </c>
      <c r="C374" s="1">
        <f>RTD("cqg.rtd", ,"ContractData",A374, "LastTrade",, "T")</f>
        <v>53.660000000000004</v>
      </c>
      <c r="D374" s="1">
        <f>RTD("cqg.rtd", ,"ContractData",A374, "NetLastTrade",, "T")</f>
        <v>0</v>
      </c>
      <c r="E374" s="3" t="str">
        <f>IFERROR(RTD("cqg.rtd", ,"ContractData",A374, "PerCentNetLastTrade",, "T")/100,"")</f>
        <v/>
      </c>
      <c r="F374" s="3" t="str">
        <v/>
      </c>
      <c r="G374" s="1" t="str">
        <f>RTD("cqg.rtd", ,"ContractData",A374, "Open",, "T")</f>
        <v/>
      </c>
      <c r="H374" s="1" t="str">
        <f>RTD("cqg.rtd", ,"ContractData",A374, "High",, "T")</f>
        <v/>
      </c>
      <c r="I374" s="1" t="str">
        <f>RTD("cqg.rtd", ,"ContractData",A374, "Low",, "T")</f>
        <v/>
      </c>
      <c r="J374" s="3" t="str">
        <f>IFERROR(RTD("cqg.rtd",,"StudyData",A374, "PCB","BaseType=Index,Index=1", "Close", "W","0","all",,,,"T")/100,"")</f>
        <v/>
      </c>
      <c r="K374" s="3">
        <f>IFERROR(RTD("cqg.rtd",,"StudyData",A374, "PCB","BaseType=Index,Index=1", "Close", "M","0","all",,,,"T")/100,"")</f>
        <v>-0.11247105524313591</v>
      </c>
      <c r="L374" s="3">
        <f>IFERROR(RTD("cqg.rtd",,"StudyData",A374, "PCB","BaseType=Index,Index=1", "Close", "Q","0","all",,,,"T")/100,"")</f>
        <v>-0.30002608922514989</v>
      </c>
      <c r="M374" s="3">
        <f>IFERROR(RTD("cqg.rtd",,"StudyData",A374, "PCB","BaseType=Index,Index=1", "Close", "A","0","all",,,,"T")/100,"")</f>
        <v>-0.4847320914154023</v>
      </c>
      <c r="N374" s="5">
        <f>RTD("cqg.rtd", ,"ContractData",A374, "T_CVol",, "T")</f>
        <v>79</v>
      </c>
      <c r="O374" s="4">
        <f xml:space="preserve"> IFERROR(N374/RTD("cqg.rtd",,"StudyData", $A374, "MA", "InputChoice=Vol,MAType=Sim,Period=21", "MA","D","-1","all",,,,"T"),"")</f>
        <v>2.0768845500949044E-5</v>
      </c>
      <c r="P374" s="6">
        <f>IFERROR(D374/RTD("cqg.rtd",,"StudyData","ATR("&amp;A374&amp;",MAType:=Sim,Period:=21)","Bar",, "Close", "D",,,,,,"T"),"")</f>
        <v>0</v>
      </c>
      <c r="Q374" s="7">
        <f xml:space="preserve"> RTD("cqg.rtd",,"StudyData", $A374, "MA", "InputChoice=Close,MAType=Sim,Period=21", "MA","D",,"all",,,,"T")</f>
        <v>57.134761904800001</v>
      </c>
      <c r="R374" s="1">
        <f xml:space="preserve"> RTD("cqg.rtd",,"StudyData",$A374, "StdDev", "InputChoice=Close,Period1=21", "STDDEV","D",,"all",,,,"T")</f>
        <v>2.4376425360999998</v>
      </c>
      <c r="S374" s="1">
        <f t="shared" si="5"/>
        <v>-1.4254599898635227</v>
      </c>
    </row>
    <row r="375" spans="1:19" x14ac:dyDescent="0.3">
      <c r="A375" t="s">
        <v>389</v>
      </c>
      <c r="B375" t="str">
        <f>PROPER(RTD("cqg.rtd", ,"ContractData",A375, "LongDescription",, "T"))</f>
        <v>Pinnacle West Captl Corp</v>
      </c>
      <c r="C375" s="1">
        <f>RTD("cqg.rtd", ,"ContractData",A375, "LastTrade",, "T")</f>
        <v>91.74</v>
      </c>
      <c r="D375" s="1">
        <f>RTD("cqg.rtd", ,"ContractData",A375, "NetLastTrade",, "T")</f>
        <v>0</v>
      </c>
      <c r="E375" s="3" t="str">
        <f>IFERROR(RTD("cqg.rtd", ,"ContractData",A375, "PerCentNetLastTrade",, "T")/100,"")</f>
        <v/>
      </c>
      <c r="F375" s="3" t="str">
        <v/>
      </c>
      <c r="G375" s="1" t="str">
        <f>RTD("cqg.rtd", ,"ContractData",A375, "Open",, "T")</f>
        <v/>
      </c>
      <c r="H375" s="1" t="str">
        <f>RTD("cqg.rtd", ,"ContractData",A375, "High",, "T")</f>
        <v/>
      </c>
      <c r="I375" s="1" t="str">
        <f>RTD("cqg.rtd", ,"ContractData",A375, "Low",, "T")</f>
        <v/>
      </c>
      <c r="J375" s="3" t="str">
        <f>IFERROR(RTD("cqg.rtd",,"StudyData",A375, "PCB","BaseType=Index,Index=1", "Close", "W","0","all",,,,"T")/100,"")</f>
        <v/>
      </c>
      <c r="K375" s="3">
        <f>IFERROR(RTD("cqg.rtd",,"StudyData",A375, "PCB","BaseType=Index,Index=1", "Close", "M","0","all",,,,"T")/100,"")</f>
        <v>-6.0426054895534681E-2</v>
      </c>
      <c r="L375" s="3">
        <f>IFERROR(RTD("cqg.rtd",,"StudyData",A375, "PCB","BaseType=Index,Index=1", "Close", "Q","0","all",,,,"T")/100,"")</f>
        <v>-0.14261682242990659</v>
      </c>
      <c r="M375" s="3">
        <f>IFERROR(RTD("cqg.rtd",,"StudyData",A375, "PCB","BaseType=Index,Index=1", "Close", "A","0","all",,,,"T")/100,"")</f>
        <v>3.4272829763246804E-2</v>
      </c>
      <c r="N375" s="5" t="str">
        <f>RTD("cqg.rtd", ,"ContractData",A375, "T_CVol",, "T")</f>
        <v/>
      </c>
      <c r="O375" s="4" t="str">
        <f xml:space="preserve"> IFERROR(N375/RTD("cqg.rtd",,"StudyData", $A375, "MA", "InputChoice=Vol,MAType=Sim,Period=21", "MA","D","-1","all",,,,"T"),"")</f>
        <v/>
      </c>
      <c r="P375" s="6">
        <f>IFERROR(D375/RTD("cqg.rtd",,"StudyData","ATR("&amp;A375&amp;",MAType:=Sim,Period:=21)","Bar",, "Close", "D",,,,,,"T"),"")</f>
        <v>0</v>
      </c>
      <c r="Q375" s="7">
        <f xml:space="preserve"> RTD("cqg.rtd",,"StudyData", $A375, "MA", "InputChoice=Close,MAType=Sim,Period=21", "MA","D",,"all",,,,"T")</f>
        <v>95.329523809500003</v>
      </c>
      <c r="R375" s="1">
        <f xml:space="preserve"> RTD("cqg.rtd",,"StudyData",$A375, "StdDev", "InputChoice=Close,Period1=21", "STDDEV","D",,"all",,,,"T")</f>
        <v>2.2906590364000001</v>
      </c>
      <c r="S375" s="1">
        <f t="shared" si="5"/>
        <v>-1.5670266733111462</v>
      </c>
    </row>
    <row r="376" spans="1:19" x14ac:dyDescent="0.3">
      <c r="A376" t="s">
        <v>390</v>
      </c>
      <c r="B376" t="str">
        <f>PROPER(RTD("cqg.rtd", ,"ContractData",A376, "LongDescription",, "T"))</f>
        <v>Insulet Corporation</v>
      </c>
      <c r="C376" s="1">
        <f>RTD("cqg.rtd", ,"ContractData",A376, "LastTrade",, "T")</f>
        <v>136.13</v>
      </c>
      <c r="D376" s="1">
        <f>RTD("cqg.rtd", ,"ContractData",A376, "NetLastTrade",, "T")</f>
        <v>0</v>
      </c>
      <c r="E376" s="3" t="str">
        <f>IFERROR(RTD("cqg.rtd", ,"ContractData",A376, "PerCentNetLastTrade",, "T")/100,"")</f>
        <v/>
      </c>
      <c r="F376" s="3" t="str">
        <v/>
      </c>
      <c r="G376" s="1" t="str">
        <f>RTD("cqg.rtd", ,"ContractData",A376, "Open",, "T")</f>
        <v/>
      </c>
      <c r="H376" s="1" t="str">
        <f>RTD("cqg.rtd", ,"ContractData",A376, "High",, "T")</f>
        <v/>
      </c>
      <c r="I376" s="1" t="str">
        <f>RTD("cqg.rtd", ,"ContractData",A376, "Low",, "T")</f>
        <v/>
      </c>
      <c r="J376" s="3" t="str">
        <f>IFERROR(RTD("cqg.rtd",,"StudyData",A376, "PCB","BaseType=Index,Index=1", "Close", "W","0","all",,,,"T")/100,"")</f>
        <v/>
      </c>
      <c r="K376" s="3">
        <f>IFERROR(RTD("cqg.rtd",,"StudyData",A376, "PCB","BaseType=Index,Index=1", "Close", "M","0","all",,,,"T")/100,"")</f>
        <v>-8.4286290865061217E-2</v>
      </c>
      <c r="L376" s="3">
        <f>IFERROR(RTD("cqg.rtd",,"StudyData",A376, "PCB","BaseType=Index,Index=1", "Close", "Q","0","all",,,,"T")/100,"")</f>
        <v>-0.10587848932676522</v>
      </c>
      <c r="M376" s="3">
        <f>IFERROR(RTD("cqg.rtd",,"StudyData",A376, "PCB","BaseType=Index,Index=1", "Close", "A","0","all",,,,"T")/100,"")</f>
        <v>-0.52107374050098509</v>
      </c>
      <c r="N376" s="5">
        <f>RTD("cqg.rtd", ,"ContractData",A376, "T_CVol",, "T")</f>
        <v>1626.988748</v>
      </c>
      <c r="O376" s="4">
        <f xml:space="preserve"> IFERROR(N376/RTD("cqg.rtd",,"StudyData", $A376, "MA", "InputChoice=Vol,MAType=Sim,Period=21", "MA","D","-1","all",,,,"T"),"")</f>
        <v>9.4444469808633495E-4</v>
      </c>
      <c r="P376" s="6">
        <f>IFERROR(D376/RTD("cqg.rtd",,"StudyData","ATR("&amp;A376&amp;",MAType:=Sim,Period:=21)","Bar",, "Close", "D",,,,,,"T"),"")</f>
        <v>0</v>
      </c>
      <c r="Q376" s="7">
        <f xml:space="preserve"> RTD("cqg.rtd",,"StudyData", $A376, "MA", "InputChoice=Close,MAType=Sim,Period=21", "MA","D",,"all",,,,"T")</f>
        <v>140.9257142857</v>
      </c>
      <c r="R376" s="1">
        <f xml:space="preserve"> RTD("cqg.rtd",,"StudyData",$A376, "StdDev", "InputChoice=Close,Period1=21", "STDDEV","D",,"all",,,,"T")</f>
        <v>5.1614132167999998</v>
      </c>
      <c r="S376" s="1">
        <f t="shared" si="5"/>
        <v>-0.92914751915043781</v>
      </c>
    </row>
    <row r="377" spans="1:19" x14ac:dyDescent="0.3">
      <c r="A377" t="s">
        <v>391</v>
      </c>
      <c r="B377" t="str">
        <f>PROPER(RTD("cqg.rtd", ,"ContractData",A377, "LongDescription",, "T"))</f>
        <v>Ppg Industries Inc</v>
      </c>
      <c r="C377" s="1">
        <f>RTD("cqg.rtd", ,"ContractData",A377, "LastTrade",, "T")</f>
        <v>107.52</v>
      </c>
      <c r="D377" s="1">
        <f>RTD("cqg.rtd", ,"ContractData",A377, "NetLastTrade",, "T")</f>
        <v>0</v>
      </c>
      <c r="E377" s="3" t="str">
        <f>IFERROR(RTD("cqg.rtd", ,"ContractData",A377, "PerCentNetLastTrade",, "T")/100,"")</f>
        <v/>
      </c>
      <c r="F377" s="3" t="str">
        <v/>
      </c>
      <c r="G377" s="1" t="str">
        <f>RTD("cqg.rtd", ,"ContractData",A377, "Open",, "T")</f>
        <v/>
      </c>
      <c r="H377" s="1" t="str">
        <f>RTD("cqg.rtd", ,"ContractData",A377, "High",, "T")</f>
        <v/>
      </c>
      <c r="I377" s="1" t="str">
        <f>RTD("cqg.rtd", ,"ContractData",A377, "Low",, "T")</f>
        <v/>
      </c>
      <c r="J377" s="3" t="str">
        <f>IFERROR(RTD("cqg.rtd",,"StudyData",A377, "PCB","BaseType=Index,Index=1", "Close", "W","0","all",,,,"T")/100,"")</f>
        <v/>
      </c>
      <c r="K377" s="3">
        <f>IFERROR(RTD("cqg.rtd",,"StudyData",A377, "PCB","BaseType=Index,Index=1", "Close", "M","0","all",,,,"T")/100,"")</f>
        <v>-4.1454934474458457E-2</v>
      </c>
      <c r="L377" s="3">
        <f>IFERROR(RTD("cqg.rtd",,"StudyData",A377, "PCB","BaseType=Index,Index=1", "Close", "Q","0","all",,,,"T")/100,"")</f>
        <v>-0.11352955725946089</v>
      </c>
      <c r="M377" s="3">
        <f>IFERROR(RTD("cqg.rtd",,"StudyData",A377, "PCB","BaseType=Index,Index=1", "Close", "A","0","all",,,,"T")/100,"")</f>
        <v>4.9385125902791219E-2</v>
      </c>
      <c r="N377" s="5">
        <f>RTD("cqg.rtd", ,"ContractData",A377, "T_CVol",, "T")</f>
        <v>14.21</v>
      </c>
      <c r="O377" s="4">
        <f xml:space="preserve"> IFERROR(N377/RTD("cqg.rtd",,"StudyData", $A377, "MA", "InputChoice=Vol,MAType=Sim,Period=21", "MA","D","-1","all",,,,"T"),"")</f>
        <v>8.5687236204827634E-6</v>
      </c>
      <c r="P377" s="6">
        <f>IFERROR(D377/RTD("cqg.rtd",,"StudyData","ATR("&amp;A377&amp;",MAType:=Sim,Period:=21)","Bar",, "Close", "D",,,,,,"T"),"")</f>
        <v>0</v>
      </c>
      <c r="Q377" s="7">
        <f xml:space="preserve"> RTD("cqg.rtd",,"StudyData", $A377, "MA", "InputChoice=Close,MAType=Sim,Period=21", "MA","D",,"all",,,,"T")</f>
        <v>107.8314285714</v>
      </c>
      <c r="R377" s="1">
        <f xml:space="preserve"> RTD("cqg.rtd",,"StudyData",$A377, "StdDev", "InputChoice=Close,Period1=21", "STDDEV","D",,"all",,,,"T")</f>
        <v>2.8817608468000002</v>
      </c>
      <c r="S377" s="1">
        <f t="shared" si="5"/>
        <v>-0.10806884677672707</v>
      </c>
    </row>
    <row r="378" spans="1:19" x14ac:dyDescent="0.3">
      <c r="A378" t="s">
        <v>392</v>
      </c>
      <c r="B378" t="str">
        <f>PROPER(RTD("cqg.rtd", ,"ContractData",A378, "LongDescription",, "T"))</f>
        <v>Ppl Corp</v>
      </c>
      <c r="C378" s="1">
        <f>RTD("cqg.rtd", ,"ContractData",A378, "LastTrade",, "T")</f>
        <v>32.03</v>
      </c>
      <c r="D378" s="1">
        <f>RTD("cqg.rtd", ,"ContractData",A378, "NetLastTrade",, "T")</f>
        <v>0</v>
      </c>
      <c r="E378" s="3" t="str">
        <f>IFERROR(RTD("cqg.rtd", ,"ContractData",A378, "PerCentNetLastTrade",, "T")/100,"")</f>
        <v/>
      </c>
      <c r="F378" s="3" t="str">
        <v/>
      </c>
      <c r="G378" s="1" t="str">
        <f>RTD("cqg.rtd", ,"ContractData",A378, "Open",, "T")</f>
        <v/>
      </c>
      <c r="H378" s="1" t="str">
        <f>RTD("cqg.rtd", ,"ContractData",A378, "High",, "T")</f>
        <v/>
      </c>
      <c r="I378" s="1" t="str">
        <f>RTD("cqg.rtd", ,"ContractData",A378, "Low",, "T")</f>
        <v/>
      </c>
      <c r="J378" s="3" t="str">
        <f>IFERROR(RTD("cqg.rtd",,"StudyData",A378, "PCB","BaseType=Index,Index=1", "Close", "W","0","all",,,,"T")/100,"")</f>
        <v/>
      </c>
      <c r="K378" s="3">
        <f>IFERROR(RTD("cqg.rtd",,"StudyData",A378, "PCB","BaseType=Index,Index=1", "Close", "M","0","all",,,,"T")/100,"")</f>
        <v>-6.1529446234983923E-2</v>
      </c>
      <c r="L378" s="3">
        <f>IFERROR(RTD("cqg.rtd",,"StudyData",A378, "PCB","BaseType=Index,Index=1", "Close", "Q","0","all",,,,"T")/100,"")</f>
        <v>-0.1188445667125172</v>
      </c>
      <c r="M378" s="3">
        <f>IFERROR(RTD("cqg.rtd",,"StudyData",A378, "PCB","BaseType=Index,Index=1", "Close", "A","0","all",,,,"T")/100,"")</f>
        <v>-8.5379782981153673E-2</v>
      </c>
      <c r="N378" s="5">
        <f>RTD("cqg.rtd", ,"ContractData",A378, "T_CVol",, "T")</f>
        <v>370.01100000000002</v>
      </c>
      <c r="O378" s="4">
        <f xml:space="preserve"> IFERROR(N378/RTD("cqg.rtd",,"StudyData", $A378, "MA", "InputChoice=Vol,MAType=Sim,Period=21", "MA","D","-1","all",,,,"T"),"")</f>
        <v>5.4678892746815012E-5</v>
      </c>
      <c r="P378" s="6">
        <f>IFERROR(D378/RTD("cqg.rtd",,"StudyData","ATR("&amp;A378&amp;",MAType:=Sim,Period:=21)","Bar",, "Close", "D",,,,,,"T"),"")</f>
        <v>0</v>
      </c>
      <c r="Q378" s="7">
        <f xml:space="preserve"> RTD("cqg.rtd",,"StudyData", $A378, "MA", "InputChoice=Close,MAType=Sim,Period=21", "MA","D",,"all",,,,"T")</f>
        <v>33.669523809499999</v>
      </c>
      <c r="R378" s="1">
        <f xml:space="preserve"> RTD("cqg.rtd",,"StudyData",$A378, "StdDev", "InputChoice=Close,Period1=21", "STDDEV","D",,"all",,,,"T")</f>
        <v>0.99862513200000003</v>
      </c>
      <c r="S378" s="1">
        <f t="shared" si="5"/>
        <v>-1.6417810417172618</v>
      </c>
    </row>
    <row r="379" spans="1:19" x14ac:dyDescent="0.3">
      <c r="A379" t="s">
        <v>393</v>
      </c>
      <c r="B379" t="str">
        <f>PROPER(RTD("cqg.rtd", ,"ContractData",A379, "LongDescription",, "T"))</f>
        <v>Prudential Financial Inc</v>
      </c>
      <c r="C379" s="1">
        <f>RTD("cqg.rtd", ,"ContractData",A379, "LastTrade",, "T")</f>
        <v>119.45</v>
      </c>
      <c r="D379" s="1">
        <f>RTD("cqg.rtd", ,"ContractData",A379, "NetLastTrade",, "T")</f>
        <v>0</v>
      </c>
      <c r="E379" s="3" t="str">
        <f>IFERROR(RTD("cqg.rtd", ,"ContractData",A379, "PerCentNetLastTrade",, "T")/100,"")</f>
        <v/>
      </c>
      <c r="F379" s="3" t="str">
        <v/>
      </c>
      <c r="G379" s="1" t="str">
        <f>RTD("cqg.rtd", ,"ContractData",A379, "Open",, "T")</f>
        <v/>
      </c>
      <c r="H379" s="1" t="str">
        <f>RTD("cqg.rtd", ,"ContractData",A379, "High",, "T")</f>
        <v/>
      </c>
      <c r="I379" s="1" t="str">
        <f>RTD("cqg.rtd", ,"ContractData",A379, "Low",, "T")</f>
        <v/>
      </c>
      <c r="J379" s="3" t="str">
        <f>IFERROR(RTD("cqg.rtd",,"StudyData",A379, "PCB","BaseType=Index,Index=1", "Close", "W","0","all",,,,"T")/100,"")</f>
        <v/>
      </c>
      <c r="K379" s="3">
        <f>IFERROR(RTD("cqg.rtd",,"StudyData",A379, "PCB","BaseType=Index,Index=1", "Close", "M","0","all",,,,"T")/100,"")</f>
        <v>1.5731292517006754E-2</v>
      </c>
      <c r="L379" s="3">
        <f>IFERROR(RTD("cqg.rtd",,"StudyData",A379, "PCB","BaseType=Index,Index=1", "Close", "Q","0","all",,,,"T")/100,"")</f>
        <v>0.10673584730844063</v>
      </c>
      <c r="M379" s="3">
        <f>IFERROR(RTD("cqg.rtd",,"StudyData",A379, "PCB","BaseType=Index,Index=1", "Close", "A","0","all",,,,"T")/100,"")</f>
        <v>5.8203401842664843E-2</v>
      </c>
      <c r="N379" s="5">
        <f>RTD("cqg.rtd", ,"ContractData",A379, "T_CVol",, "T")</f>
        <v>243.65600000000001</v>
      </c>
      <c r="O379" s="4">
        <f xml:space="preserve"> IFERROR(N379/RTD("cqg.rtd",,"StudyData", $A379, "MA", "InputChoice=Vol,MAType=Sim,Period=21", "MA","D","-1","all",,,,"T"),"")</f>
        <v>1.5610630958127938E-4</v>
      </c>
      <c r="P379" s="6">
        <f>IFERROR(D379/RTD("cqg.rtd",,"StudyData","ATR("&amp;A379&amp;",MAType:=Sim,Period:=21)","Bar",, "Close", "D",,,,,,"T"),"")</f>
        <v>0</v>
      </c>
      <c r="Q379" s="7">
        <f xml:space="preserve"> RTD("cqg.rtd",,"StudyData", $A379, "MA", "InputChoice=Close,MAType=Sim,Period=21", "MA","D",,"all",,,,"T")</f>
        <v>118.9471428571</v>
      </c>
      <c r="R379" s="1">
        <f xml:space="preserve"> RTD("cqg.rtd",,"StudyData",$A379, "StdDev", "InputChoice=Close,Period1=21", "STDDEV","D",,"all",,,,"T")</f>
        <v>1.4812515392000001</v>
      </c>
      <c r="S379" s="1">
        <f t="shared" si="5"/>
        <v>0.33948126269734252</v>
      </c>
    </row>
    <row r="380" spans="1:19" x14ac:dyDescent="0.3">
      <c r="A380" t="s">
        <v>394</v>
      </c>
      <c r="B380" t="str">
        <f>PROPER(RTD("cqg.rtd", ,"ContractData",A380, "LongDescription",, "T"))</f>
        <v>Public Storage Inc</v>
      </c>
      <c r="C380" s="1">
        <f>RTD("cqg.rtd", ,"ContractData",A380, "LastTrade",, "T")</f>
        <v>287.97000000000003</v>
      </c>
      <c r="D380" s="1">
        <f>RTD("cqg.rtd", ,"ContractData",A380, "NetLastTrade",, "T")</f>
        <v>0</v>
      </c>
      <c r="E380" s="3" t="str">
        <f>IFERROR(RTD("cqg.rtd", ,"ContractData",A380, "PerCentNetLastTrade",, "T")/100,"")</f>
        <v/>
      </c>
      <c r="F380" s="3" t="str">
        <v/>
      </c>
      <c r="G380" s="1" t="str">
        <f>RTD("cqg.rtd", ,"ContractData",A380, "Open",, "T")</f>
        <v/>
      </c>
      <c r="H380" s="1" t="str">
        <f>RTD("cqg.rtd", ,"ContractData",A380, "High",, "T")</f>
        <v/>
      </c>
      <c r="I380" s="1" t="str">
        <f>RTD("cqg.rtd", ,"ContractData",A380, "Low",, "T")</f>
        <v/>
      </c>
      <c r="J380" s="3" t="str">
        <f>IFERROR(RTD("cqg.rtd",,"StudyData",A380, "PCB","BaseType=Index,Index=1", "Close", "W","0","all",,,,"T")/100,"")</f>
        <v/>
      </c>
      <c r="K380" s="3">
        <f>IFERROR(RTD("cqg.rtd",,"StudyData",A380, "PCB","BaseType=Index,Index=1", "Close", "M","0","all",,,,"T")/100,"")</f>
        <v>-6.1956415518420738E-2</v>
      </c>
      <c r="L380" s="3">
        <f>IFERROR(RTD("cqg.rtd",,"StudyData",A380, "PCB","BaseType=Index,Index=1", "Close", "Q","0","all",,,,"T")/100,"")</f>
        <v>-9.531588702836849E-2</v>
      </c>
      <c r="M380" s="3">
        <f>IFERROR(RTD("cqg.rtd",,"StudyData",A380, "PCB","BaseType=Index,Index=1", "Close", "A","0","all",,,,"T")/100,"")</f>
        <v>0.10971098265895965</v>
      </c>
      <c r="N380" s="5">
        <f>RTD("cqg.rtd", ,"ContractData",A380, "T_CVol",, "T")</f>
        <v>12.99807</v>
      </c>
      <c r="O380" s="4">
        <f xml:space="preserve"> IFERROR(N380/RTD("cqg.rtd",,"StudyData", $A380, "MA", "InputChoice=Vol,MAType=Sim,Period=21", "MA","D","-1","all",,,,"T"),"")</f>
        <v>1.4568622734621184E-5</v>
      </c>
      <c r="P380" s="6">
        <f>IFERROR(D380/RTD("cqg.rtd",,"StudyData","ATR("&amp;A380&amp;",MAType:=Sim,Period:=21)","Bar",, "Close", "D",,,,,,"T"),"")</f>
        <v>0</v>
      </c>
      <c r="Q380" s="7">
        <f xml:space="preserve"> RTD("cqg.rtd",,"StudyData", $A380, "MA", "InputChoice=Close,MAType=Sim,Period=21", "MA","D",,"all",,,,"T")</f>
        <v>297.0080952381</v>
      </c>
      <c r="R380" s="1">
        <f xml:space="preserve"> RTD("cqg.rtd",,"StudyData",$A380, "StdDev", "InputChoice=Close,Period1=21", "STDDEV","D",,"all",,,,"T")</f>
        <v>7.1010734393000003</v>
      </c>
      <c r="S380" s="1">
        <f t="shared" si="5"/>
        <v>-1.2727787306183549</v>
      </c>
    </row>
    <row r="381" spans="1:19" x14ac:dyDescent="0.3">
      <c r="A381" t="s">
        <v>395</v>
      </c>
      <c r="B381" t="str">
        <f>PROPER(RTD("cqg.rtd", ,"ContractData",A381, "LongDescription",, "T"))</f>
        <v>Paramount Skydn B</v>
      </c>
      <c r="C381" s="1">
        <f>RTD("cqg.rtd", ,"ContractData",A381, "LastTrade",, "T")</f>
        <v>9.9600000000000009</v>
      </c>
      <c r="D381" s="1">
        <f>RTD("cqg.rtd", ,"ContractData",A381, "NetLastTrade",, "T")</f>
        <v>0</v>
      </c>
      <c r="E381" s="3" t="str">
        <f>IFERROR(RTD("cqg.rtd", ,"ContractData",A381, "PerCentNetLastTrade",, "T")/100,"")</f>
        <v/>
      </c>
      <c r="F381" s="3" t="str">
        <v/>
      </c>
      <c r="G381" s="1" t="str">
        <f>RTD("cqg.rtd", ,"ContractData",A381, "Open",, "T")</f>
        <v/>
      </c>
      <c r="H381" s="1" t="str">
        <f>RTD("cqg.rtd", ,"ContractData",A381, "High",, "T")</f>
        <v/>
      </c>
      <c r="I381" s="1" t="str">
        <f>RTD("cqg.rtd", ,"ContractData",A381, "Low",, "T")</f>
        <v/>
      </c>
      <c r="J381" s="3" t="str">
        <f>IFERROR(RTD("cqg.rtd",,"StudyData",A381, "PCB","BaseType=Index,Index=1", "Close", "W","0","all",,,,"T")/100,"")</f>
        <v/>
      </c>
      <c r="K381" s="3">
        <f>IFERROR(RTD("cqg.rtd",,"StudyData",A381, "PCB","BaseType=Index,Index=1", "Close", "M","0","all",,,,"T")/100,"")</f>
        <v>-8.7076076993583801E-2</v>
      </c>
      <c r="L381" s="3">
        <f>IFERROR(RTD("cqg.rtd",,"StudyData",A381, "PCB","BaseType=Index,Index=1", "Close", "Q","0","all",,,,"T")/100,"")</f>
        <v>1.014198782961475E-2</v>
      </c>
      <c r="M381" s="3">
        <f>IFERROR(RTD("cqg.rtd",,"StudyData",A381, "PCB","BaseType=Index,Index=1", "Close", "A","0","all",,,,"T")/100,"")</f>
        <v>-0.25671641791044775</v>
      </c>
      <c r="N381" s="5">
        <f>RTD("cqg.rtd", ,"ContractData",A381, "T_CVol",, "T")</f>
        <v>29978.636127999998</v>
      </c>
      <c r="O381" s="4">
        <f xml:space="preserve"> IFERROR(N381/RTD("cqg.rtd",,"StudyData", $A381, "MA", "InputChoice=Vol,MAType=Sim,Period=21", "MA","D","-1","all",,,,"T"),"")</f>
        <v>1.4144741782672386E-3</v>
      </c>
      <c r="P381" s="6">
        <f>IFERROR(D381/RTD("cqg.rtd",,"StudyData","ATR("&amp;A381&amp;",MAType:=Sim,Period:=21)","Bar",, "Close", "D",,,,,,"T"),"")</f>
        <v>0</v>
      </c>
      <c r="Q381" s="7">
        <f xml:space="preserve"> RTD("cqg.rtd",,"StudyData", $A381, "MA", "InputChoice=Close,MAType=Sim,Period=21", "MA","D",,"all",,,,"T")</f>
        <v>10.53</v>
      </c>
      <c r="R381" s="1">
        <f xml:space="preserve"> RTD("cqg.rtd",,"StudyData",$A381, "StdDev", "InputChoice=Close,Period1=21", "STDDEV","D",,"all",,,,"T")</f>
        <v>0.4082949447</v>
      </c>
      <c r="S381" s="1">
        <f t="shared" si="5"/>
        <v>-1.3960496141308176</v>
      </c>
    </row>
    <row r="382" spans="1:19" x14ac:dyDescent="0.3">
      <c r="A382" t="s">
        <v>396</v>
      </c>
      <c r="B382" t="str">
        <f>PROPER(RTD("cqg.rtd", ,"ContractData",A382, "LongDescription",, "T"))</f>
        <v>Phillips 66 Common Stock</v>
      </c>
      <c r="C382" s="1">
        <f>RTD("cqg.rtd", ,"ContractData",A382, "LastTrade",, "T")</f>
        <v>255.75</v>
      </c>
      <c r="D382" s="1">
        <f>RTD("cqg.rtd", ,"ContractData",A382, "NetLastTrade",, "T")</f>
        <v>0</v>
      </c>
      <c r="E382" s="3" t="str">
        <f>IFERROR(RTD("cqg.rtd", ,"ContractData",A382, "PerCentNetLastTrade",, "T")/100,"")</f>
        <v/>
      </c>
      <c r="F382" s="3" t="str">
        <v/>
      </c>
      <c r="G382" s="1" t="str">
        <f>RTD("cqg.rtd", ,"ContractData",A382, "Open",, "T")</f>
        <v/>
      </c>
      <c r="H382" s="1" t="str">
        <f>RTD("cqg.rtd", ,"ContractData",A382, "High",, "T")</f>
        <v/>
      </c>
      <c r="I382" s="1" t="str">
        <f>RTD("cqg.rtd", ,"ContractData",A382, "Low",, "T")</f>
        <v/>
      </c>
      <c r="J382" s="3" t="str">
        <f>IFERROR(RTD("cqg.rtd",,"StudyData",A382, "PCB","BaseType=Index,Index=1", "Close", "W","0","all",,,,"T")/100,"")</f>
        <v/>
      </c>
      <c r="K382" s="3">
        <f>IFERROR(RTD("cqg.rtd",,"StudyData",A382, "PCB","BaseType=Index,Index=1", "Close", "M","0","all",,,,"T")/100,"")</f>
        <v>3.7188741990429014E-2</v>
      </c>
      <c r="L382" s="3">
        <f>IFERROR(RTD("cqg.rtd",,"StudyData",A382, "PCB","BaseType=Index,Index=1", "Close", "Q","0","all",,,,"T")/100,"")</f>
        <v>0.51286601597160586</v>
      </c>
      <c r="M382" s="3">
        <f>IFERROR(RTD("cqg.rtd",,"StudyData",A382, "PCB","BaseType=Index,Index=1", "Close", "A","0","all",,,,"T")/100,"")</f>
        <v>0.98194358338499699</v>
      </c>
      <c r="N382" s="5">
        <f>RTD("cqg.rtd", ,"ContractData",A382, "T_CVol",, "T")</f>
        <v>2048.5205310000001</v>
      </c>
      <c r="O382" s="4">
        <f xml:space="preserve"> IFERROR(N382/RTD("cqg.rtd",,"StudyData", $A382, "MA", "InputChoice=Vol,MAType=Sim,Period=21", "MA","D","-1","all",,,,"T"),"")</f>
        <v>6.0904971916012573E-4</v>
      </c>
      <c r="P382" s="6">
        <f>IFERROR(D382/RTD("cqg.rtd",,"StudyData","ATR("&amp;A382&amp;",MAType:=Sim,Period:=21)","Bar",, "Close", "D",,,,,,"T"),"")</f>
        <v>0</v>
      </c>
      <c r="Q382" s="7">
        <f xml:space="preserve"> RTD("cqg.rtd",,"StudyData", $A382, "MA", "InputChoice=Close,MAType=Sim,Period=21", "MA","D",,"all",,,,"T")</f>
        <v>258.22333333329999</v>
      </c>
      <c r="R382" s="1">
        <f xml:space="preserve"> RTD("cqg.rtd",,"StudyData",$A382, "StdDev", "InputChoice=Close,Period1=21", "STDDEV","D",,"all",,,,"T")</f>
        <v>6.9441303294000001</v>
      </c>
      <c r="S382" s="1">
        <f t="shared" si="5"/>
        <v>-0.35617611075477845</v>
      </c>
    </row>
    <row r="383" spans="1:19" x14ac:dyDescent="0.3">
      <c r="A383" t="s">
        <v>397</v>
      </c>
      <c r="B383" t="str">
        <f>PROPER(RTD("cqg.rtd", ,"ContractData",A383, "LongDescription",, "T"))</f>
        <v>Ptc Inc.</v>
      </c>
      <c r="C383" s="1">
        <f>RTD("cqg.rtd", ,"ContractData",A383, "LastTrade",, "T")</f>
        <v>138.12</v>
      </c>
      <c r="D383" s="1">
        <f>RTD("cqg.rtd", ,"ContractData",A383, "NetLastTrade",, "T")</f>
        <v>0</v>
      </c>
      <c r="E383" s="3" t="str">
        <f>IFERROR(RTD("cqg.rtd", ,"ContractData",A383, "PerCentNetLastTrade",, "T")/100,"")</f>
        <v/>
      </c>
      <c r="F383" s="3" t="str">
        <v/>
      </c>
      <c r="G383" s="1" t="str">
        <f>RTD("cqg.rtd", ,"ContractData",A383, "Open",, "T")</f>
        <v/>
      </c>
      <c r="H383" s="1" t="str">
        <f>RTD("cqg.rtd", ,"ContractData",A383, "High",, "T")</f>
        <v/>
      </c>
      <c r="I383" s="1" t="str">
        <f>RTD("cqg.rtd", ,"ContractData",A383, "Low",, "T")</f>
        <v/>
      </c>
      <c r="J383" s="3" t="str">
        <f>IFERROR(RTD("cqg.rtd",,"StudyData",A383, "PCB","BaseType=Index,Index=1", "Close", "W","0","all",,,,"T")/100,"")</f>
        <v/>
      </c>
      <c r="K383" s="3">
        <f>IFERROR(RTD("cqg.rtd",,"StudyData",A383, "PCB","BaseType=Index,Index=1", "Close", "M","0","all",,,,"T")/100,"")</f>
        <v>-0.11313728008218828</v>
      </c>
      <c r="L383" s="3">
        <f>IFERROR(RTD("cqg.rtd",,"StudyData",A383, "PCB","BaseType=Index,Index=1", "Close", "Q","0","all",,,,"T")/100,"")</f>
        <v>0.21573805122788492</v>
      </c>
      <c r="M383" s="3">
        <f>IFERROR(RTD("cqg.rtd",,"StudyData",A383, "PCB","BaseType=Index,Index=1", "Close", "A","0","all",,,,"T")/100,"")</f>
        <v>-0.20716376786636817</v>
      </c>
      <c r="N383" s="5">
        <f>RTD("cqg.rtd", ,"ContractData",A383, "T_CVol",, "T")</f>
        <v>711.06134699999996</v>
      </c>
      <c r="O383" s="4">
        <f xml:space="preserve"> IFERROR(N383/RTD("cqg.rtd",,"StudyData", $A383, "MA", "InputChoice=Vol,MAType=Sim,Period=21", "MA","D","-1","all",,,,"T"),"")</f>
        <v>4.2348683205773141E-4</v>
      </c>
      <c r="P383" s="6">
        <f>IFERROR(D383/RTD("cqg.rtd",,"StudyData","ATR("&amp;A383&amp;",MAType:=Sim,Period:=21)","Bar",, "Close", "D",,,,,,"T"),"")</f>
        <v>0</v>
      </c>
      <c r="Q383" s="7">
        <f xml:space="preserve"> RTD("cqg.rtd",,"StudyData", $A383, "MA", "InputChoice=Close,MAType=Sim,Period=21", "MA","D",,"all",,,,"T")</f>
        <v>139.41809523809999</v>
      </c>
      <c r="R383" s="1">
        <f xml:space="preserve"> RTD("cqg.rtd",,"StudyData",$A383, "StdDev", "InputChoice=Close,Period1=21", "STDDEV","D",,"all",,,,"T")</f>
        <v>8.4297594266000004</v>
      </c>
      <c r="S383" s="1">
        <f t="shared" si="5"/>
        <v>-0.15398959476872687</v>
      </c>
    </row>
    <row r="384" spans="1:19" x14ac:dyDescent="0.3">
      <c r="A384" t="s">
        <v>398</v>
      </c>
      <c r="B384" t="str">
        <f>PROPER(RTD("cqg.rtd", ,"ContractData",A384, "LongDescription",, "T"))</f>
        <v>Quanta Services Inc</v>
      </c>
      <c r="C384" s="1">
        <f>RTD("cqg.rtd", ,"ContractData",A384, "LastTrade",, "T")</f>
        <v>649.13</v>
      </c>
      <c r="D384" s="1">
        <f>RTD("cqg.rtd", ,"ContractData",A384, "NetLastTrade",, "T")</f>
        <v>0</v>
      </c>
      <c r="E384" s="3" t="str">
        <f>IFERROR(RTD("cqg.rtd", ,"ContractData",A384, "PerCentNetLastTrade",, "T")/100,"")</f>
        <v/>
      </c>
      <c r="F384" s="3" t="str">
        <v/>
      </c>
      <c r="G384" s="1" t="str">
        <f>RTD("cqg.rtd", ,"ContractData",A384, "Open",, "T")</f>
        <v/>
      </c>
      <c r="H384" s="1" t="str">
        <f>RTD("cqg.rtd", ,"ContractData",A384, "High",, "T")</f>
        <v/>
      </c>
      <c r="I384" s="1" t="str">
        <f>RTD("cqg.rtd", ,"ContractData",A384, "Low",, "T")</f>
        <v/>
      </c>
      <c r="J384" s="3" t="str">
        <f>IFERROR(RTD("cqg.rtd",,"StudyData",A384, "PCB","BaseType=Index,Index=1", "Close", "W","0","all",,,,"T")/100,"")</f>
        <v/>
      </c>
      <c r="K384" s="3">
        <f>IFERROR(RTD("cqg.rtd",,"StudyData",A384, "PCB","BaseType=Index,Index=1", "Close", "M","0","all",,,,"T")/100,"")</f>
        <v>6.9248381623811889E-2</v>
      </c>
      <c r="L384" s="3">
        <f>IFERROR(RTD("cqg.rtd",,"StudyData",A384, "PCB","BaseType=Index,Index=1", "Close", "Q","0","all",,,,"T")/100,"")</f>
        <v>-9.8480639964446393E-2</v>
      </c>
      <c r="M384" s="3">
        <f>IFERROR(RTD("cqg.rtd",,"StudyData",A384, "PCB","BaseType=Index,Index=1", "Close", "A","0","all",,,,"T")/100,"")</f>
        <v>0.53800407524996441</v>
      </c>
      <c r="N384" s="5">
        <f>RTD("cqg.rtd", ,"ContractData",A384, "T_CVol",, "T")</f>
        <v>711.06003399999997</v>
      </c>
      <c r="O384" s="4">
        <f xml:space="preserve"> IFERROR(N384/RTD("cqg.rtd",,"StudyData", $A384, "MA", "InputChoice=Vol,MAType=Sim,Period=21", "MA","D","-1","all",,,,"T"),"")</f>
        <v>8.2463615768809285E-4</v>
      </c>
      <c r="P384" s="6">
        <f>IFERROR(D384/RTD("cqg.rtd",,"StudyData","ATR("&amp;A384&amp;",MAType:=Sim,Period:=21)","Bar",, "Close", "D",,,,,,"T"),"")</f>
        <v>0</v>
      </c>
      <c r="Q384" s="7">
        <f xml:space="preserve"> RTD("cqg.rtd",,"StudyData", $A384, "MA", "InputChoice=Close,MAType=Sim,Period=21", "MA","D",,"all",,,,"T")</f>
        <v>627.69380952380004</v>
      </c>
      <c r="R384" s="1">
        <f xml:space="preserve"> RTD("cqg.rtd",,"StudyData",$A384, "StdDev", "InputChoice=Close,Period1=21", "STDDEV","D",,"all",,,,"T")</f>
        <v>14.7753873452</v>
      </c>
      <c r="S384" s="1">
        <f t="shared" si="5"/>
        <v>1.4508039603553142</v>
      </c>
    </row>
    <row r="385" spans="1:19" x14ac:dyDescent="0.3">
      <c r="A385" t="s">
        <v>399</v>
      </c>
      <c r="B385" t="str">
        <f>PROPER(RTD("cqg.rtd", ,"ContractData",A385, "LongDescription",, "T"))</f>
        <v>Paypal Holdings</v>
      </c>
      <c r="C385" s="1">
        <f>RTD("cqg.rtd", ,"ContractData",A385, "LastTrade",, "T")</f>
        <v>55.04</v>
      </c>
      <c r="D385" s="1">
        <f>RTD("cqg.rtd", ,"ContractData",A385, "NetLastTrade",, "T")</f>
        <v>0</v>
      </c>
      <c r="E385" s="3" t="str">
        <f>IFERROR(RTD("cqg.rtd", ,"ContractData",A385, "PerCentNetLastTrade",, "T")/100,"")</f>
        <v/>
      </c>
      <c r="F385" s="3" t="str">
        <v/>
      </c>
      <c r="G385" s="1" t="str">
        <f>RTD("cqg.rtd", ,"ContractData",A385, "Open",, "T")</f>
        <v/>
      </c>
      <c r="H385" s="1" t="str">
        <f>RTD("cqg.rtd", ,"ContractData",A385, "High",, "T")</f>
        <v/>
      </c>
      <c r="I385" s="1" t="str">
        <f>RTD("cqg.rtd", ,"ContractData",A385, "Low",, "T")</f>
        <v/>
      </c>
      <c r="J385" s="3" t="str">
        <f>IFERROR(RTD("cqg.rtd",,"StudyData",A385, "PCB","BaseType=Index,Index=1", "Close", "W","0","all",,,,"T")/100,"")</f>
        <v/>
      </c>
      <c r="K385" s="3">
        <f>IFERROR(RTD("cqg.rtd",,"StudyData",A385, "PCB","BaseType=Index,Index=1", "Close", "M","0","all",,,,"T")/100,"")</f>
        <v>4.5195594379035232E-2</v>
      </c>
      <c r="L385" s="3">
        <f>IFERROR(RTD("cqg.rtd",,"StudyData",A385, "PCB","BaseType=Index,Index=1", "Close", "Q","0","all",,,,"T")/100,"")</f>
        <v>0.27466419638721629</v>
      </c>
      <c r="M385" s="3">
        <f>IFERROR(RTD("cqg.rtd",,"StudyData",A385, "PCB","BaseType=Index,Index=1", "Close", "A","0","all",,,,"T")/100,"")</f>
        <v>-5.7211373758136404E-2</v>
      </c>
      <c r="N385" s="5">
        <f>RTD("cqg.rtd", ,"ContractData",A385, "T_CVol",, "T")</f>
        <v>83194.592992999998</v>
      </c>
      <c r="O385" s="4">
        <f xml:space="preserve"> IFERROR(N385/RTD("cqg.rtd",,"StudyData", $A385, "MA", "InputChoice=Vol,MAType=Sim,Period=21", "MA","D","-1","all",,,,"T"),"")</f>
        <v>5.8453430490372832E-3</v>
      </c>
      <c r="P385" s="6">
        <f>IFERROR(D385/RTD("cqg.rtd",,"StudyData","ATR("&amp;A385&amp;",MAType:=Sim,Period:=21)","Bar",, "Close", "D",,,,,,"T"),"")</f>
        <v>0</v>
      </c>
      <c r="Q385" s="7">
        <f xml:space="preserve"> RTD("cqg.rtd",,"StudyData", $A385, "MA", "InputChoice=Close,MAType=Sim,Period=21", "MA","D",,"all",,,,"T")</f>
        <v>53.530952380999999</v>
      </c>
      <c r="R385" s="1">
        <f xml:space="preserve"> RTD("cqg.rtd",,"StudyData",$A385, "StdDev", "InputChoice=Close,Period1=21", "STDDEV","D",,"all",,,,"T")</f>
        <v>1.1666472301999999</v>
      </c>
      <c r="S385" s="1">
        <f t="shared" si="5"/>
        <v>1.2934909370515562</v>
      </c>
    </row>
    <row r="386" spans="1:19" x14ac:dyDescent="0.3">
      <c r="A386" t="s">
        <v>400</v>
      </c>
      <c r="B386" t="str">
        <f>PROPER(RTD("cqg.rtd", ,"ContractData",A386, "LongDescription",, "T"))</f>
        <v>Qnity Electronics Inc.</v>
      </c>
      <c r="C386" s="1">
        <f>RTD("cqg.rtd", ,"ContractData",A386, "LastTrade",, "T")</f>
        <v>124.69</v>
      </c>
      <c r="D386" s="1">
        <f>RTD("cqg.rtd", ,"ContractData",A386, "NetLastTrade",, "T")</f>
        <v>0</v>
      </c>
      <c r="E386" s="3" t="str">
        <f>IFERROR(RTD("cqg.rtd", ,"ContractData",A386, "PerCentNetLastTrade",, "T")/100,"")</f>
        <v/>
      </c>
      <c r="F386" s="3" t="str">
        <v/>
      </c>
      <c r="G386" s="1" t="str">
        <f>RTD("cqg.rtd", ,"ContractData",A386, "Open",, "T")</f>
        <v/>
      </c>
      <c r="H386" s="1" t="str">
        <f>RTD("cqg.rtd", ,"ContractData",A386, "High",, "T")</f>
        <v/>
      </c>
      <c r="I386" s="1" t="str">
        <f>RTD("cqg.rtd", ,"ContractData",A386, "Low",, "T")</f>
        <v/>
      </c>
      <c r="J386" s="3" t="str">
        <f>IFERROR(RTD("cqg.rtd",,"StudyData",A386, "PCB","BaseType=Index,Index=1", "Close", "W","0","all",,,,"T")/100,"")</f>
        <v/>
      </c>
      <c r="K386" s="3">
        <f>IFERROR(RTD("cqg.rtd",,"StudyData",A386, "PCB","BaseType=Index,Index=1", "Close", "M","0","all",,,,"T")/100,"")</f>
        <v>4.4042535376371018E-2</v>
      </c>
      <c r="L386" s="3">
        <f>IFERROR(RTD("cqg.rtd",,"StudyData",A386, "PCB","BaseType=Index,Index=1", "Close", "Q","0","all",,,,"T")/100,"")</f>
        <v>-0.23648276284367159</v>
      </c>
      <c r="M386" s="3">
        <f>IFERROR(RTD("cqg.rtd",,"StudyData",A386, "PCB","BaseType=Index,Index=1", "Close", "A","0","all",,,,"T")/100,"")</f>
        <v>0.52712798530312299</v>
      </c>
      <c r="N386" s="5">
        <f>RTD("cqg.rtd", ,"ContractData",A386, "T_CVol",, "T")</f>
        <v>123.560636</v>
      </c>
      <c r="O386" s="4">
        <f xml:space="preserve"> IFERROR(N386/RTD("cqg.rtd",,"StudyData", $A386, "MA", "InputChoice=Vol,MAType=Sim,Period=21", "MA","D","-1","all",,,,"T"),"")</f>
        <v>7.3222179347316699E-5</v>
      </c>
      <c r="P386" s="6">
        <f>IFERROR(D386/RTD("cqg.rtd",,"StudyData","ATR("&amp;A386&amp;",MAType:=Sim,Period:=21)","Bar",, "Close", "D",,,,,,"T"),"")</f>
        <v>0</v>
      </c>
      <c r="Q386" s="7">
        <f xml:space="preserve"> RTD("cqg.rtd",,"StudyData", $A386, "MA", "InputChoice=Close,MAType=Sim,Period=21", "MA","D",,"all",,,,"T")</f>
        <v>120.81</v>
      </c>
      <c r="R386" s="1">
        <f xml:space="preserve"> RTD("cqg.rtd",,"StudyData",$A386, "StdDev", "InputChoice=Close,Period1=21", "STDDEV","D",,"all",,,,"T")</f>
        <v>3.6228402433000002</v>
      </c>
      <c r="S386" s="1">
        <f t="shared" si="5"/>
        <v>1.0709829137996303</v>
      </c>
    </row>
    <row r="387" spans="1:19" x14ac:dyDescent="0.3">
      <c r="A387" t="s">
        <v>401</v>
      </c>
      <c r="B387" t="str">
        <f>PROPER(RTD("cqg.rtd", ,"ContractData",A387, "LongDescription",, "T"))</f>
        <v>Qualcomm Inc</v>
      </c>
      <c r="C387" s="1">
        <f>RTD("cqg.rtd", ,"ContractData",A387, "LastTrade",, "T")</f>
        <v>201.97</v>
      </c>
      <c r="D387" s="1">
        <f>RTD("cqg.rtd", ,"ContractData",A387, "NetLastTrade",, "T")</f>
        <v>0</v>
      </c>
      <c r="E387" s="3" t="str">
        <f>IFERROR(RTD("cqg.rtd", ,"ContractData",A387, "PerCentNetLastTrade",, "T")/100,"")</f>
        <v/>
      </c>
      <c r="F387" s="3" t="str">
        <v/>
      </c>
      <c r="G387" s="1" t="str">
        <f>RTD("cqg.rtd", ,"ContractData",A387, "Open",, "T")</f>
        <v/>
      </c>
      <c r="H387" s="1" t="str">
        <f>RTD("cqg.rtd", ,"ContractData",A387, "High",, "T")</f>
        <v/>
      </c>
      <c r="I387" s="1" t="str">
        <f>RTD("cqg.rtd", ,"ContractData",A387, "Low",, "T")</f>
        <v/>
      </c>
      <c r="J387" s="3" t="str">
        <f>IFERROR(RTD("cqg.rtd",,"StudyData",A387, "PCB","BaseType=Index,Index=1", "Close", "W","0","all",,,,"T")/100,"")</f>
        <v/>
      </c>
      <c r="K387" s="3">
        <f>IFERROR(RTD("cqg.rtd",,"StudyData",A387, "PCB","BaseType=Index,Index=1", "Close", "M","0","all",,,,"T")/100,"")</f>
        <v>0.18471374941342103</v>
      </c>
      <c r="L387" s="3">
        <f>IFERROR(RTD("cqg.rtd",,"StudyData",A387, "PCB","BaseType=Index,Index=1", "Close", "Q","0","all",,,,"T")/100,"")</f>
        <v>9.2970398831105625E-2</v>
      </c>
      <c r="M387" s="3">
        <f>IFERROR(RTD("cqg.rtd",,"StudyData",A387, "PCB","BaseType=Index,Index=1", "Close", "A","0","all",,,,"T")/100,"")</f>
        <v>0.18076585793627586</v>
      </c>
      <c r="N387" s="5">
        <f>RTD("cqg.rtd", ,"ContractData",A387, "T_CVol",, "T")</f>
        <v>101337.639444</v>
      </c>
      <c r="O387" s="4">
        <f xml:space="preserve"> IFERROR(N387/RTD("cqg.rtd",,"StudyData", $A387, "MA", "InputChoice=Vol,MAType=Sim,Period=21", "MA","D","-1","all",,,,"T"),"")</f>
        <v>6.9449234350156801E-3</v>
      </c>
      <c r="P387" s="6">
        <f>IFERROR(D387/RTD("cqg.rtd",,"StudyData","ATR("&amp;A387&amp;",MAType:=Sim,Period:=21)","Bar",, "Close", "D",,,,,,"T"),"")</f>
        <v>0</v>
      </c>
      <c r="Q387" s="7">
        <f xml:space="preserve"> RTD("cqg.rtd",,"StudyData", $A387, "MA", "InputChoice=Close,MAType=Sim,Period=21", "MA","D",,"all",,,,"T")</f>
        <v>182.1452380952</v>
      </c>
      <c r="R387" s="1">
        <f xml:space="preserve"> RTD("cqg.rtd",,"StudyData",$A387, "StdDev", "InputChoice=Close,Period1=21", "STDDEV","D",,"all",,,,"T")</f>
        <v>11.973256954</v>
      </c>
      <c r="S387" s="1">
        <f t="shared" si="5"/>
        <v>1.6557534830301111</v>
      </c>
    </row>
    <row r="388" spans="1:19" x14ac:dyDescent="0.3">
      <c r="A388" t="s">
        <v>402</v>
      </c>
      <c r="B388" t="str">
        <f>PROPER(RTD("cqg.rtd", ,"ContractData",A388, "LongDescription",, "T"))</f>
        <v>Royal Caribbean Group</v>
      </c>
      <c r="C388" s="1">
        <f>RTD("cqg.rtd", ,"ContractData",A388, "LastTrade",, "T")</f>
        <v>242.70000000000002</v>
      </c>
      <c r="D388" s="1">
        <f>RTD("cqg.rtd", ,"ContractData",A388, "NetLastTrade",, "T")</f>
        <v>0</v>
      </c>
      <c r="E388" s="3" t="str">
        <f>IFERROR(RTD("cqg.rtd", ,"ContractData",A388, "PerCentNetLastTrade",, "T")/100,"")</f>
        <v/>
      </c>
      <c r="F388" s="3" t="str">
        <v/>
      </c>
      <c r="G388" s="1" t="str">
        <f>RTD("cqg.rtd", ,"ContractData",A388, "Open",, "T")</f>
        <v/>
      </c>
      <c r="H388" s="1" t="str">
        <f>RTD("cqg.rtd", ,"ContractData",A388, "High",, "T")</f>
        <v/>
      </c>
      <c r="I388" s="1" t="str">
        <f>RTD("cqg.rtd", ,"ContractData",A388, "Low",, "T")</f>
        <v/>
      </c>
      <c r="J388" s="3" t="str">
        <f>IFERROR(RTD("cqg.rtd",,"StudyData",A388, "PCB","BaseType=Index,Index=1", "Close", "W","0","all",,,,"T")/100,"")</f>
        <v/>
      </c>
      <c r="K388" s="3">
        <f>IFERROR(RTD("cqg.rtd",,"StudyData",A388, "PCB","BaseType=Index,Index=1", "Close", "M","0","all",,,,"T")/100,"")</f>
        <v>-9.6896628711765978E-2</v>
      </c>
      <c r="L388" s="3">
        <f>IFERROR(RTD("cqg.rtd",,"StudyData",A388, "PCB","BaseType=Index,Index=1", "Close", "Q","0","all",,,,"T")/100,"")</f>
        <v>-0.23566277202154129</v>
      </c>
      <c r="M388" s="3">
        <f>IFERROR(RTD("cqg.rtd",,"StudyData",A388, "PCB","BaseType=Index,Index=1", "Close", "A","0","all",,,,"T")/100,"")</f>
        <v>-0.12985802380610928</v>
      </c>
      <c r="N388" s="5">
        <f>RTD("cqg.rtd", ,"ContractData",A388, "T_CVol",, "T")</f>
        <v>96273.021789999999</v>
      </c>
      <c r="O388" s="4">
        <f xml:space="preserve"> IFERROR(N388/RTD("cqg.rtd",,"StudyData", $A388, "MA", "InputChoice=Vol,MAType=Sim,Period=21", "MA","D","-1","all",,,,"T"),"")</f>
        <v>3.3962183077341786E-2</v>
      </c>
      <c r="P388" s="6">
        <f>IFERROR(D388/RTD("cqg.rtd",,"StudyData","ATR("&amp;A388&amp;",MAType:=Sim,Period:=21)","Bar",, "Close", "D",,,,,,"T"),"")</f>
        <v>0</v>
      </c>
      <c r="Q388" s="7">
        <f xml:space="preserve"> RTD("cqg.rtd",,"StudyData", $A388, "MA", "InputChoice=Close,MAType=Sim,Period=21", "MA","D",,"all",,,,"T")</f>
        <v>254.6442857143</v>
      </c>
      <c r="R388" s="1">
        <f xml:space="preserve"> RTD("cqg.rtd",,"StudyData",$A388, "StdDev", "InputChoice=Close,Period1=21", "STDDEV","D",,"all",,,,"T")</f>
        <v>12.1920253294</v>
      </c>
      <c r="S388" s="1">
        <f t="shared" si="5"/>
        <v>-0.97968019189538447</v>
      </c>
    </row>
    <row r="389" spans="1:19" x14ac:dyDescent="0.3">
      <c r="A389" t="s">
        <v>403</v>
      </c>
      <c r="B389" t="str">
        <f>PROPER(RTD("cqg.rtd", ,"ContractData",A389, "LongDescription",, "T"))</f>
        <v>Reddit, Inc.</v>
      </c>
      <c r="C389" s="1">
        <f>RTD("cqg.rtd", ,"ContractData",A389, "LastTrade",, "T")</f>
        <v>149.84</v>
      </c>
      <c r="D389" s="1">
        <f>RTD("cqg.rtd", ,"ContractData",A389, "NetLastTrade",, "T")</f>
        <v>0</v>
      </c>
      <c r="E389" s="3" t="str">
        <f>IFERROR(RTD("cqg.rtd", ,"ContractData",A389, "PerCentNetLastTrade",, "T")/100,"")</f>
        <v/>
      </c>
      <c r="F389" s="3" t="str">
        <v/>
      </c>
      <c r="G389" s="1" t="str">
        <f>RTD("cqg.rtd", ,"ContractData",A389, "Open",, "T")</f>
        <v/>
      </c>
      <c r="H389" s="1" t="str">
        <f>RTD("cqg.rtd", ,"ContractData",A389, "High",, "T")</f>
        <v/>
      </c>
      <c r="I389" s="1" t="str">
        <f>RTD("cqg.rtd", ,"ContractData",A389, "Low",, "T")</f>
        <v/>
      </c>
      <c r="J389" s="3" t="str">
        <f>IFERROR(RTD("cqg.rtd",,"StudyData",A389, "PCB","BaseType=Index,Index=1", "Close", "W","0","all",,,,"T")/100,"")</f>
        <v/>
      </c>
      <c r="K389" s="3">
        <f>IFERROR(RTD("cqg.rtd",,"StudyData",A389, "PCB","BaseType=Index,Index=1", "Close", "M","0","all",,,,"T")/100,"")</f>
        <v>1.3733847506934587E-2</v>
      </c>
      <c r="L389" s="3">
        <f>IFERROR(RTD("cqg.rtd",,"StudyData",A389, "PCB","BaseType=Index,Index=1", "Close", "Q","0","all",,,,"T")/100,"")</f>
        <v>-0.13676690863002652</v>
      </c>
      <c r="M389" s="3">
        <f>IFERROR(RTD("cqg.rtd",,"StudyData",A389, "PCB","BaseType=Index,Index=1", "Close", "A","0","all",,,,"T")/100,"")</f>
        <v>-0.3481533040414147</v>
      </c>
      <c r="N389" s="5">
        <f>RTD("cqg.rtd", ,"ContractData",A389, "T_CVol",, "T")</f>
        <v>12739.379075999999</v>
      </c>
      <c r="O389" s="4">
        <f xml:space="preserve"> IFERROR(N389/RTD("cqg.rtd",,"StudyData", $A389, "MA", "InputChoice=Vol,MAType=Sim,Period=21", "MA","D","-1","all",,,,"T"),"")</f>
        <v>2.7371919399229406E-3</v>
      </c>
      <c r="P389" s="6">
        <f>IFERROR(D389/RTD("cqg.rtd",,"StudyData","ATR("&amp;A389&amp;",MAType:=Sim,Period:=21)","Bar",, "Close", "D",,,,,,"T"),"")</f>
        <v>0</v>
      </c>
      <c r="Q389" s="7">
        <f xml:space="preserve"> RTD("cqg.rtd",,"StudyData", $A389, "MA", "InputChoice=Close,MAType=Sim,Period=21", "MA","D",,"all",,,,"T")</f>
        <v>153.57142857139999</v>
      </c>
      <c r="R389" s="1">
        <f xml:space="preserve"> RTD("cqg.rtd",,"StudyData",$A389, "StdDev", "InputChoice=Close,Period1=21", "STDDEV","D",,"all",,,,"T")</f>
        <v>4.5262265222</v>
      </c>
      <c r="S389" s="1">
        <f t="shared" ref="S389:S451" si="6">IFERROR(STANDARDIZE(C389,Q389,R389),"")</f>
        <v>-0.82440164077035727</v>
      </c>
    </row>
    <row r="390" spans="1:19" x14ac:dyDescent="0.3">
      <c r="A390" t="s">
        <v>404</v>
      </c>
      <c r="B390" t="str">
        <f>PROPER(RTD("cqg.rtd", ,"ContractData",A390, "LongDescription",, "T"))</f>
        <v>Regency Centers Cmn</v>
      </c>
      <c r="C390" s="1">
        <f>RTD("cqg.rtd", ,"ContractData",A390, "LastTrade",, "T")</f>
        <v>73.23</v>
      </c>
      <c r="D390" s="1">
        <f>RTD("cqg.rtd", ,"ContractData",A390, "NetLastTrade",, "T")</f>
        <v>0</v>
      </c>
      <c r="E390" s="3" t="str">
        <f>IFERROR(RTD("cqg.rtd", ,"ContractData",A390, "PerCentNetLastTrade",, "T")/100,"")</f>
        <v/>
      </c>
      <c r="F390" s="3" t="str">
        <v/>
      </c>
      <c r="G390" s="1" t="str">
        <f>RTD("cqg.rtd", ,"ContractData",A390, "Open",, "T")</f>
        <v/>
      </c>
      <c r="H390" s="1" t="str">
        <f>RTD("cqg.rtd", ,"ContractData",A390, "High",, "T")</f>
        <v/>
      </c>
      <c r="I390" s="1" t="str">
        <f>RTD("cqg.rtd", ,"ContractData",A390, "Low",, "T")</f>
        <v/>
      </c>
      <c r="J390" s="3" t="str">
        <f>IFERROR(RTD("cqg.rtd",,"StudyData",A390, "PCB","BaseType=Index,Index=1", "Close", "W","0","all",,,,"T")/100,"")</f>
        <v/>
      </c>
      <c r="K390" s="3">
        <f>IFERROR(RTD("cqg.rtd",,"StudyData",A390, "PCB","BaseType=Index,Index=1", "Close", "M","0","all",,,,"T")/100,"")</f>
        <v>-2.0596495920823753E-2</v>
      </c>
      <c r="L390" s="3">
        <f>IFERROR(RTD("cqg.rtd",,"StudyData",A390, "PCB","BaseType=Index,Index=1", "Close", "Q","0","all",,,,"T")/100,"")</f>
        <v>-8.1640331075996886E-2</v>
      </c>
      <c r="M390" s="3">
        <f>IFERROR(RTD("cqg.rtd",,"StudyData",A390, "PCB","BaseType=Index,Index=1", "Close", "A","0","all",,,,"T")/100,"")</f>
        <v>6.0843111690569357E-2</v>
      </c>
      <c r="N390" s="5">
        <f>RTD("cqg.rtd", ,"ContractData",A390, "T_CVol",, "T")</f>
        <v>95</v>
      </c>
      <c r="O390" s="4">
        <f xml:space="preserve"> IFERROR(N390/RTD("cqg.rtd",,"StudyData", $A390, "MA", "InputChoice=Vol,MAType=Sim,Period=21", "MA","D","-1","all",,,,"T"),"")</f>
        <v>6.9166302384092166E-5</v>
      </c>
      <c r="P390" s="6">
        <f>IFERROR(D390/RTD("cqg.rtd",,"StudyData","ATR("&amp;A390&amp;",MAType:=Sim,Period:=21)","Bar",, "Close", "D",,,,,,"T"),"")</f>
        <v>0</v>
      </c>
      <c r="Q390" s="7">
        <f xml:space="preserve"> RTD("cqg.rtd",,"StudyData", $A390, "MA", "InputChoice=Close,MAType=Sim,Period=21", "MA","D",,"all",,,,"T")</f>
        <v>74.333809523799999</v>
      </c>
      <c r="R390" s="1">
        <f xml:space="preserve"> RTD("cqg.rtd",,"StudyData",$A390, "StdDev", "InputChoice=Close,Period1=21", "STDDEV","D",,"all",,,,"T")</f>
        <v>1.1759149474999999</v>
      </c>
      <c r="S390" s="1">
        <f t="shared" si="6"/>
        <v>-0.93868142942370025</v>
      </c>
    </row>
    <row r="391" spans="1:19" x14ac:dyDescent="0.3">
      <c r="A391" t="s">
        <v>405</v>
      </c>
      <c r="B391" t="str">
        <f>PROPER(RTD("cqg.rtd", ,"ContractData",A391, "LongDescription",, "T"))</f>
        <v>Regeneron Pharmaceut</v>
      </c>
      <c r="C391" s="1">
        <f>RTD("cqg.rtd", ,"ContractData",A391, "LastTrade",, "T")</f>
        <v>788.04</v>
      </c>
      <c r="D391" s="1">
        <f>RTD("cqg.rtd", ,"ContractData",A391, "NetLastTrade",, "T")</f>
        <v>0</v>
      </c>
      <c r="E391" s="3" t="str">
        <f>IFERROR(RTD("cqg.rtd", ,"ContractData",A391, "PerCentNetLastTrade",, "T")/100,"")</f>
        <v/>
      </c>
      <c r="F391" s="3" t="str">
        <v/>
      </c>
      <c r="G391" s="1" t="str">
        <f>RTD("cqg.rtd", ,"ContractData",A391, "Open",, "T")</f>
        <v/>
      </c>
      <c r="H391" s="1" t="str">
        <f>RTD("cqg.rtd", ,"ContractData",A391, "High",, "T")</f>
        <v/>
      </c>
      <c r="I391" s="1" t="str">
        <f>RTD("cqg.rtd", ,"ContractData",A391, "Low",, "T")</f>
        <v/>
      </c>
      <c r="J391" s="3" t="str">
        <f>IFERROR(RTD("cqg.rtd",,"StudyData",A391, "PCB","BaseType=Index,Index=1", "Close", "W","0","all",,,,"T")/100,"")</f>
        <v/>
      </c>
      <c r="K391" s="3">
        <f>IFERROR(RTD("cqg.rtd",,"StudyData",A391, "PCB","BaseType=Index,Index=1", "Close", "M","0","all",,,,"T")/100,"")</f>
        <v>-1.3815888271512335E-2</v>
      </c>
      <c r="L391" s="3">
        <f>IFERROR(RTD("cqg.rtd",,"StudyData",A391, "PCB","BaseType=Index,Index=1", "Close", "Q","0","all",,,,"T")/100,"")</f>
        <v>0.26381627481797482</v>
      </c>
      <c r="M391" s="3">
        <f>IFERROR(RTD("cqg.rtd",,"StudyData",A391, "PCB","BaseType=Index,Index=1", "Close", "A","0","all",,,,"T")/100,"")</f>
        <v>2.0949123557075618E-2</v>
      </c>
      <c r="N391" s="5">
        <f>RTD("cqg.rtd", ,"ContractData",A391, "T_CVol",, "T")</f>
        <v>830.38323500000001</v>
      </c>
      <c r="O391" s="4">
        <f xml:space="preserve"> IFERROR(N391/RTD("cqg.rtd",,"StudyData", $A391, "MA", "InputChoice=Vol,MAType=Sim,Period=21", "MA","D","-1","all",,,,"T"),"")</f>
        <v>1.1862474425588649E-3</v>
      </c>
      <c r="P391" s="6">
        <f>IFERROR(D391/RTD("cqg.rtd",,"StudyData","ATR("&amp;A391&amp;",MAType:=Sim,Period:=21)","Bar",, "Close", "D",,,,,,"T"),"")</f>
        <v>0</v>
      </c>
      <c r="Q391" s="7">
        <f xml:space="preserve"> RTD("cqg.rtd",,"StudyData", $A391, "MA", "InputChoice=Close,MAType=Sim,Period=21", "MA","D",,"all",,,,"T")</f>
        <v>801.22714285710003</v>
      </c>
      <c r="R391" s="1">
        <f xml:space="preserve"> RTD("cqg.rtd",,"StudyData",$A391, "StdDev", "InputChoice=Close,Period1=21", "STDDEV","D",,"all",,,,"T")</f>
        <v>20.127154872599998</v>
      </c>
      <c r="S391" s="1">
        <f t="shared" si="6"/>
        <v>-0.65519160261703568</v>
      </c>
    </row>
    <row r="392" spans="1:19" x14ac:dyDescent="0.3">
      <c r="A392" t="s">
        <v>406</v>
      </c>
      <c r="B392" t="str">
        <f>PROPER(RTD("cqg.rtd", ,"ContractData",A392, "LongDescription",, "T"))</f>
        <v>Regions Financial Corp</v>
      </c>
      <c r="C392" s="1">
        <f>RTD("cqg.rtd", ,"ContractData",A392, "LastTrade",, "T")</f>
        <v>27.62</v>
      </c>
      <c r="D392" s="1">
        <f>RTD("cqg.rtd", ,"ContractData",A392, "NetLastTrade",, "T")</f>
        <v>0</v>
      </c>
      <c r="E392" s="3" t="str">
        <f>IFERROR(RTD("cqg.rtd", ,"ContractData",A392, "PerCentNetLastTrade",, "T")/100,"")</f>
        <v/>
      </c>
      <c r="F392" s="3" t="str">
        <v/>
      </c>
      <c r="G392" s="1" t="str">
        <f>RTD("cqg.rtd", ,"ContractData",A392, "Open",, "T")</f>
        <v/>
      </c>
      <c r="H392" s="1" t="str">
        <f>RTD("cqg.rtd", ,"ContractData",A392, "High",, "T")</f>
        <v/>
      </c>
      <c r="I392" s="1" t="str">
        <f>RTD("cqg.rtd", ,"ContractData",A392, "Low",, "T")</f>
        <v/>
      </c>
      <c r="J392" s="3" t="str">
        <f>IFERROR(RTD("cqg.rtd",,"StudyData",A392, "PCB","BaseType=Index,Index=1", "Close", "W","0","all",,,,"T")/100,"")</f>
        <v/>
      </c>
      <c r="K392" s="3">
        <f>IFERROR(RTD("cqg.rtd",,"StudyData",A392, "PCB","BaseType=Index,Index=1", "Close", "M","0","all",,,,"T")/100,"")</f>
        <v>-7.5635876840696059E-2</v>
      </c>
      <c r="L392" s="3">
        <f>IFERROR(RTD("cqg.rtd",,"StudyData",A392, "PCB","BaseType=Index,Index=1", "Close", "Q","0","all",,,,"T")/100,"")</f>
        <v>-8.5430463576158897E-2</v>
      </c>
      <c r="M392" s="3">
        <f>IFERROR(RTD("cqg.rtd",,"StudyData",A392, "PCB","BaseType=Index,Index=1", "Close", "A","0","all",,,,"T")/100,"")</f>
        <v>1.9188191881918802E-2</v>
      </c>
      <c r="N392" s="5">
        <f>RTD("cqg.rtd", ,"ContractData",A392, "T_CVol",, "T")</f>
        <v>494.79700000000003</v>
      </c>
      <c r="O392" s="4">
        <f xml:space="preserve"> IFERROR(N392/RTD("cqg.rtd",,"StudyData", $A392, "MA", "InputChoice=Vol,MAType=Sim,Period=21", "MA","D","-1","all",,,,"T"),"")</f>
        <v>6.0523033050498634E-5</v>
      </c>
      <c r="P392" s="6">
        <f>IFERROR(D392/RTD("cqg.rtd",,"StudyData","ATR("&amp;A392&amp;",MAType:=Sim,Period:=21)","Bar",, "Close", "D",,,,,,"T"),"")</f>
        <v>0</v>
      </c>
      <c r="Q392" s="7">
        <f xml:space="preserve"> RTD("cqg.rtd",,"StudyData", $A392, "MA", "InputChoice=Close,MAType=Sim,Period=21", "MA","D",,"all",,,,"T")</f>
        <v>29.135238095199998</v>
      </c>
      <c r="R392" s="1">
        <f xml:space="preserve"> RTD("cqg.rtd",,"StudyData",$A392, "StdDev", "InputChoice=Close,Period1=21", "STDDEV","D",,"all",,,,"T")</f>
        <v>1.0792043764999999</v>
      </c>
      <c r="S392" s="1">
        <f t="shared" si="6"/>
        <v>-1.4040325708408554</v>
      </c>
    </row>
    <row r="393" spans="1:19" x14ac:dyDescent="0.3">
      <c r="A393" t="s">
        <v>407</v>
      </c>
      <c r="B393" t="str">
        <f>PROPER(RTD("cqg.rtd", ,"ContractData",A393, "LongDescription",, "T"))</f>
        <v>Raymond James Fincl Inc</v>
      </c>
      <c r="C393" s="1">
        <f>RTD("cqg.rtd", ,"ContractData",A393, "LastTrade",, "T")</f>
        <v>159.87</v>
      </c>
      <c r="D393" s="1">
        <f>RTD("cqg.rtd", ,"ContractData",A393, "NetLastTrade",, "T")</f>
        <v>0</v>
      </c>
      <c r="E393" s="3" t="str">
        <f>IFERROR(RTD("cqg.rtd", ,"ContractData",A393, "PerCentNetLastTrade",, "T")/100,"")</f>
        <v/>
      </c>
      <c r="F393" s="3" t="str">
        <v/>
      </c>
      <c r="G393" s="1" t="str">
        <f>RTD("cqg.rtd", ,"ContractData",A393, "Open",, "T")</f>
        <v/>
      </c>
      <c r="H393" s="1" t="str">
        <f>RTD("cqg.rtd", ,"ContractData",A393, "High",, "T")</f>
        <v/>
      </c>
      <c r="I393" s="1" t="str">
        <f>RTD("cqg.rtd", ,"ContractData",A393, "Low",, "T")</f>
        <v/>
      </c>
      <c r="J393" s="3" t="str">
        <f>IFERROR(RTD("cqg.rtd",,"StudyData",A393, "PCB","BaseType=Index,Index=1", "Close", "W","0","all",,,,"T")/100,"")</f>
        <v/>
      </c>
      <c r="K393" s="3">
        <f>IFERROR(RTD("cqg.rtd",,"StudyData",A393, "PCB","BaseType=Index,Index=1", "Close", "M","0","all",,,,"T")/100,"")</f>
        <v>-0.10271089408991418</v>
      </c>
      <c r="L393" s="3">
        <f>IFERROR(RTD("cqg.rtd",,"StudyData",A393, "PCB","BaseType=Index,Index=1", "Close", "Q","0","all",,,,"T")/100,"")</f>
        <v>5.1568769321844392E-2</v>
      </c>
      <c r="M393" s="3">
        <f>IFERROR(RTD("cqg.rtd",,"StudyData",A393, "PCB","BaseType=Index,Index=1", "Close", "A","0","all",,,,"T")/100,"")</f>
        <v>-4.4834672146459855E-3</v>
      </c>
      <c r="N393" s="5">
        <f>RTD("cqg.rtd", ,"ContractData",A393, "T_CVol",, "T")</f>
        <v>33.607399999999998</v>
      </c>
      <c r="O393" s="4">
        <f xml:space="preserve"> IFERROR(N393/RTD("cqg.rtd",,"StudyData", $A393, "MA", "InputChoice=Vol,MAType=Sim,Period=21", "MA","D","-1","all",,,,"T"),"")</f>
        <v>2.4382359570127126E-5</v>
      </c>
      <c r="P393" s="6">
        <f>IFERROR(D393/RTD("cqg.rtd",,"StudyData","ATR("&amp;A393&amp;",MAType:=Sim,Period:=21)","Bar",, "Close", "D",,,,,,"T"),"")</f>
        <v>0</v>
      </c>
      <c r="Q393" s="7">
        <f xml:space="preserve"> RTD("cqg.rtd",,"StudyData", $A393, "MA", "InputChoice=Close,MAType=Sim,Period=21", "MA","D",,"all",,,,"T")</f>
        <v>169.4919047619</v>
      </c>
      <c r="R393" s="1">
        <f xml:space="preserve"> RTD("cqg.rtd",,"StudyData",$A393, "StdDev", "InputChoice=Close,Period1=21", "STDDEV","D",,"all",,,,"T")</f>
        <v>7.5266350029</v>
      </c>
      <c r="S393" s="1">
        <f t="shared" si="6"/>
        <v>-1.2783806785094127</v>
      </c>
    </row>
    <row r="394" spans="1:19" x14ac:dyDescent="0.3">
      <c r="A394" t="s">
        <v>408</v>
      </c>
      <c r="B394" t="str">
        <f>PROPER(RTD("cqg.rtd", ,"ContractData",A394, "LongDescription",, "T"))</f>
        <v>Ralph Lauren Corporation</v>
      </c>
      <c r="C394" s="1">
        <f>RTD("cqg.rtd", ,"ContractData",A394, "LastTrade",, "T")</f>
        <v>357.1</v>
      </c>
      <c r="D394" s="1">
        <f>RTD("cqg.rtd", ,"ContractData",A394, "NetLastTrade",, "T")</f>
        <v>0</v>
      </c>
      <c r="E394" s="3" t="str">
        <f>IFERROR(RTD("cqg.rtd", ,"ContractData",A394, "PerCentNetLastTrade",, "T")/100,"")</f>
        <v/>
      </c>
      <c r="F394" s="3" t="str">
        <v/>
      </c>
      <c r="G394" s="1" t="str">
        <f>RTD("cqg.rtd", ,"ContractData",A394, "Open",, "T")</f>
        <v/>
      </c>
      <c r="H394" s="1" t="str">
        <f>RTD("cqg.rtd", ,"ContractData",A394, "High",, "T")</f>
        <v/>
      </c>
      <c r="I394" s="1" t="str">
        <f>RTD("cqg.rtd", ,"ContractData",A394, "Low",, "T")</f>
        <v/>
      </c>
      <c r="J394" s="3" t="str">
        <f>IFERROR(RTD("cqg.rtd",,"StudyData",A394, "PCB","BaseType=Index,Index=1", "Close", "W","0","all",,,,"T")/100,"")</f>
        <v/>
      </c>
      <c r="K394" s="3">
        <f>IFERROR(RTD("cqg.rtd",,"StudyData",A394, "PCB","BaseType=Index,Index=1", "Close", "M","0","all",,,,"T")/100,"")</f>
        <v>2.9403286249639633E-2</v>
      </c>
      <c r="L394" s="3">
        <f>IFERROR(RTD("cqg.rtd",,"StudyData",A394, "PCB","BaseType=Index,Index=1", "Close", "Q","0","all",,,,"T")/100,"")</f>
        <v>-0.11038588973867118</v>
      </c>
      <c r="M394" s="3">
        <f>IFERROR(RTD("cqg.rtd",,"StudyData",A394, "PCB","BaseType=Index,Index=1", "Close", "A","0","all",,,,"T")/100,"")</f>
        <v>9.8696303837561422E-3</v>
      </c>
      <c r="N394" s="5">
        <f>RTD("cqg.rtd", ,"ContractData",A394, "T_CVol",, "T")</f>
        <v>200.28</v>
      </c>
      <c r="O394" s="4">
        <f xml:space="preserve"> IFERROR(N394/RTD("cqg.rtd",,"StudyData", $A394, "MA", "InputChoice=Vol,MAType=Sim,Period=21", "MA","D","-1","all",,,,"T"),"")</f>
        <v>2.7341941967594651E-4</v>
      </c>
      <c r="P394" s="6">
        <f>IFERROR(D394/RTD("cqg.rtd",,"StudyData","ATR("&amp;A394&amp;",MAType:=Sim,Period:=21)","Bar",, "Close", "D",,,,,,"T"),"")</f>
        <v>0</v>
      </c>
      <c r="Q394" s="7">
        <f xml:space="preserve"> RTD("cqg.rtd",,"StudyData", $A394, "MA", "InputChoice=Close,MAType=Sim,Period=21", "MA","D",,"all",,,,"T")</f>
        <v>343.08904761899998</v>
      </c>
      <c r="R394" s="1">
        <f xml:space="preserve"> RTD("cqg.rtd",,"StudyData",$A394, "StdDev", "InputChoice=Close,Period1=21", "STDDEV","D",,"all",,,,"T")</f>
        <v>7.4060135828</v>
      </c>
      <c r="S394" s="1">
        <f t="shared" si="6"/>
        <v>1.8918345509842964</v>
      </c>
    </row>
    <row r="395" spans="1:19" x14ac:dyDescent="0.3">
      <c r="A395" t="s">
        <v>409</v>
      </c>
      <c r="B395" t="str">
        <f>PROPER(RTD("cqg.rtd", ,"ContractData",A395, "LongDescription",, "T"))</f>
        <v>Resmed Inc</v>
      </c>
      <c r="C395" s="1">
        <f>RTD("cqg.rtd", ,"ContractData",A395, "LastTrade",, "T")</f>
        <v>222</v>
      </c>
      <c r="D395" s="1">
        <f>RTD("cqg.rtd", ,"ContractData",A395, "NetLastTrade",, "T")</f>
        <v>0</v>
      </c>
      <c r="E395" s="3" t="str">
        <f>IFERROR(RTD("cqg.rtd", ,"ContractData",A395, "PerCentNetLastTrade",, "T")/100,"")</f>
        <v/>
      </c>
      <c r="F395" s="3" t="str">
        <v/>
      </c>
      <c r="G395" s="1" t="str">
        <f>RTD("cqg.rtd", ,"ContractData",A395, "Open",, "T")</f>
        <v/>
      </c>
      <c r="H395" s="1" t="str">
        <f>RTD("cqg.rtd", ,"ContractData",A395, "High",, "T")</f>
        <v/>
      </c>
      <c r="I395" s="1" t="str">
        <f>RTD("cqg.rtd", ,"ContractData",A395, "Low",, "T")</f>
        <v/>
      </c>
      <c r="J395" s="3" t="str">
        <f>IFERROR(RTD("cqg.rtd",,"StudyData",A395, "PCB","BaseType=Index,Index=1", "Close", "W","0","all",,,,"T")/100,"")</f>
        <v/>
      </c>
      <c r="K395" s="3">
        <f>IFERROR(RTD("cqg.rtd",,"StudyData",A395, "PCB","BaseType=Index,Index=1", "Close", "M","0","all",,,,"T")/100,"")</f>
        <v>-7.5385256143273613E-2</v>
      </c>
      <c r="L395" s="3">
        <f>IFERROR(RTD("cqg.rtd",,"StudyData",A395, "PCB","BaseType=Index,Index=1", "Close", "Q","0","all",,,,"T")/100,"")</f>
        <v>0.1391625615763547</v>
      </c>
      <c r="M395" s="3">
        <f>IFERROR(RTD("cqg.rtd",,"StudyData",A395, "PCB","BaseType=Index,Index=1", "Close", "A","0","all",,,,"T")/100,"")</f>
        <v>-7.83410138248848E-2</v>
      </c>
      <c r="N395" s="5">
        <f>RTD("cqg.rtd", ,"ContractData",A395, "T_CVol",, "T")</f>
        <v>15</v>
      </c>
      <c r="O395" s="4">
        <f xml:space="preserve"> IFERROR(N395/RTD("cqg.rtd",,"StudyData", $A395, "MA", "InputChoice=Vol,MAType=Sim,Period=21", "MA","D","-1","all",,,,"T"),"")</f>
        <v>1.1286004990930759E-5</v>
      </c>
      <c r="P395" s="6">
        <f>IFERROR(D395/RTD("cqg.rtd",,"StudyData","ATR("&amp;A395&amp;",MAType:=Sim,Period:=21)","Bar",, "Close", "D",,,,,,"T"),"")</f>
        <v>0</v>
      </c>
      <c r="Q395" s="7">
        <f xml:space="preserve"> RTD("cqg.rtd",,"StudyData", $A395, "MA", "InputChoice=Close,MAType=Sim,Period=21", "MA","D",,"all",,,,"T")</f>
        <v>226.04333333330001</v>
      </c>
      <c r="R395" s="1">
        <f xml:space="preserve"> RTD("cqg.rtd",,"StudyData",$A395, "StdDev", "InputChoice=Close,Period1=21", "STDDEV","D",,"all",,,,"T")</f>
        <v>5.9829387055999996</v>
      </c>
      <c r="S395" s="1">
        <f t="shared" si="6"/>
        <v>-0.67581058945422134</v>
      </c>
    </row>
    <row r="396" spans="1:19" x14ac:dyDescent="0.3">
      <c r="A396" t="s">
        <v>410</v>
      </c>
      <c r="B396" t="str">
        <f>PROPER(RTD("cqg.rtd", ,"ContractData",A396, "LongDescription",, "T"))</f>
        <v>Rockwell Automation Inc</v>
      </c>
      <c r="C396" s="1">
        <f>RTD("cqg.rtd", ,"ContractData",A396, "LastTrade",, "T")</f>
        <v>434.15000000000003</v>
      </c>
      <c r="D396" s="1">
        <f>RTD("cqg.rtd", ,"ContractData",A396, "NetLastTrade",, "T")</f>
        <v>0</v>
      </c>
      <c r="E396" s="3" t="str">
        <f>IFERROR(RTD("cqg.rtd", ,"ContractData",A396, "PerCentNetLastTrade",, "T")/100,"")</f>
        <v/>
      </c>
      <c r="F396" s="3" t="str">
        <v/>
      </c>
      <c r="G396" s="1" t="str">
        <f>RTD("cqg.rtd", ,"ContractData",A396, "Open",, "T")</f>
        <v/>
      </c>
      <c r="H396" s="1" t="str">
        <f>RTD("cqg.rtd", ,"ContractData",A396, "High",, "T")</f>
        <v/>
      </c>
      <c r="I396" s="1" t="str">
        <f>RTD("cqg.rtd", ,"ContractData",A396, "Low",, "T")</f>
        <v/>
      </c>
      <c r="J396" s="3" t="str">
        <f>IFERROR(RTD("cqg.rtd",,"StudyData",A396, "PCB","BaseType=Index,Index=1", "Close", "W","0","all",,,,"T")/100,"")</f>
        <v/>
      </c>
      <c r="K396" s="3">
        <f>IFERROR(RTD("cqg.rtd",,"StudyData",A396, "PCB","BaseType=Index,Index=1", "Close", "M","0","all",,,,"T")/100,"")</f>
        <v>2.2901302923921559E-2</v>
      </c>
      <c r="L396" s="3">
        <f>IFERROR(RTD("cqg.rtd",,"StudyData",A396, "PCB","BaseType=Index,Index=1", "Close", "Q","0","all",,,,"T")/100,"")</f>
        <v>-0.12307101882524027</v>
      </c>
      <c r="M396" s="3">
        <f>IFERROR(RTD("cqg.rtd",,"StudyData",A396, "PCB","BaseType=Index,Index=1", "Close", "A","0","all",,,,"T")/100,"")</f>
        <v>0.11586603953016178</v>
      </c>
      <c r="N396" s="5">
        <f>RTD("cqg.rtd", ,"ContractData",A396, "T_CVol",, "T")</f>
        <v>54.475965000000002</v>
      </c>
      <c r="O396" s="4">
        <f xml:space="preserve"> IFERROR(N396/RTD("cqg.rtd",,"StudyData", $A396, "MA", "InputChoice=Vol,MAType=Sim,Period=21", "MA","D","-1","all",,,,"T"),"")</f>
        <v>7.647767436638155E-5</v>
      </c>
      <c r="P396" s="6">
        <f>IFERROR(D396/RTD("cqg.rtd",,"StudyData","ATR("&amp;A396&amp;",MAType:=Sim,Period:=21)","Bar",, "Close", "D",,,,,,"T"),"")</f>
        <v>0</v>
      </c>
      <c r="Q396" s="7">
        <f xml:space="preserve"> RTD("cqg.rtd",,"StudyData", $A396, "MA", "InputChoice=Close,MAType=Sim,Period=21", "MA","D",,"all",,,,"T")</f>
        <v>425.1371428571</v>
      </c>
      <c r="R396" s="1">
        <f xml:space="preserve"> RTD("cqg.rtd",,"StudyData",$A396, "StdDev", "InputChoice=Close,Period1=21", "STDDEV","D",,"all",,,,"T")</f>
        <v>7.0162153295999996</v>
      </c>
      <c r="S396" s="1">
        <f t="shared" si="6"/>
        <v>1.2845753329258016</v>
      </c>
    </row>
    <row r="397" spans="1:19" x14ac:dyDescent="0.3">
      <c r="A397" t="s">
        <v>411</v>
      </c>
      <c r="B397" t="str">
        <f>PROPER(RTD("cqg.rtd", ,"ContractData",A397, "LongDescription",, "T"))</f>
        <v>Rollins Inc</v>
      </c>
      <c r="C397" s="1">
        <f>RTD("cqg.rtd", ,"ContractData",A397, "LastTrade",, "T")</f>
        <v>30.03</v>
      </c>
      <c r="D397" s="1">
        <f>RTD("cqg.rtd", ,"ContractData",A397, "NetLastTrade",, "T")</f>
        <v>0</v>
      </c>
      <c r="E397" s="3" t="str">
        <f>IFERROR(RTD("cqg.rtd", ,"ContractData",A397, "PerCentNetLastTrade",, "T")/100,"")</f>
        <v/>
      </c>
      <c r="F397" s="3" t="str">
        <v/>
      </c>
      <c r="G397" s="1" t="str">
        <f>RTD("cqg.rtd", ,"ContractData",A397, "Open",, "T")</f>
        <v/>
      </c>
      <c r="H397" s="1" t="str">
        <f>RTD("cqg.rtd", ,"ContractData",A397, "High",, "T")</f>
        <v/>
      </c>
      <c r="I397" s="1" t="str">
        <f>RTD("cqg.rtd", ,"ContractData",A397, "Low",, "T")</f>
        <v/>
      </c>
      <c r="J397" s="3" t="str">
        <f>IFERROR(RTD("cqg.rtd",,"StudyData",A397, "PCB","BaseType=Index,Index=1", "Close", "W","0","all",,,,"T")/100,"")</f>
        <v/>
      </c>
      <c r="K397" s="3">
        <f>IFERROR(RTD("cqg.rtd",,"StudyData",A397, "PCB","BaseType=Index,Index=1", "Close", "M","0","all",,,,"T")/100,"")</f>
        <v>-0.16745217632381479</v>
      </c>
      <c r="L397" s="3">
        <f>IFERROR(RTD("cqg.rtd",,"StudyData",A397, "PCB","BaseType=Index,Index=1", "Close", "Q","0","all",,,,"T")/100,"")</f>
        <v>-0.28054623862002875</v>
      </c>
      <c r="M397" s="3">
        <f>IFERROR(RTD("cqg.rtd",,"StudyData",A397, "PCB","BaseType=Index,Index=1", "Close", "A","0","all",,,,"T")/100,"")</f>
        <v>-0.49966677774075308</v>
      </c>
      <c r="N397" s="5">
        <f>RTD("cqg.rtd", ,"ContractData",A397, "T_CVol",, "T")</f>
        <v>2019.873</v>
      </c>
      <c r="O397" s="4">
        <f xml:space="preserve"> IFERROR(N397/RTD("cqg.rtd",,"StudyData", $A397, "MA", "InputChoice=Vol,MAType=Sim,Period=21", "MA","D","-1","all",,,,"T"),"")</f>
        <v>3.1492108678241862E-4</v>
      </c>
      <c r="P397" s="6">
        <f>IFERROR(D397/RTD("cqg.rtd",,"StudyData","ATR("&amp;A397&amp;",MAType:=Sim,Period:=21)","Bar",, "Close", "D",,,,,,"T"),"")</f>
        <v>0</v>
      </c>
      <c r="Q397" s="7">
        <f xml:space="preserve"> RTD("cqg.rtd",,"StudyData", $A397, "MA", "InputChoice=Close,MAType=Sim,Period=21", "MA","D",,"all",,,,"T")</f>
        <v>33.852380952399997</v>
      </c>
      <c r="R397" s="1">
        <f xml:space="preserve"> RTD("cqg.rtd",,"StudyData",$A397, "StdDev", "InputChoice=Close,Period1=21", "STDDEV","D",,"all",,,,"T")</f>
        <v>1.9745401026</v>
      </c>
      <c r="S397" s="1">
        <f t="shared" si="6"/>
        <v>-1.9358335378282916</v>
      </c>
    </row>
    <row r="398" spans="1:19" x14ac:dyDescent="0.3">
      <c r="A398" t="s">
        <v>412</v>
      </c>
      <c r="B398" t="str">
        <f>PROPER(RTD("cqg.rtd", ,"ContractData",A398, "LongDescription",, "T"))</f>
        <v>Roper Tech Cmn</v>
      </c>
      <c r="C398" s="1">
        <f>RTD("cqg.rtd", ,"ContractData",A398, "LastTrade",, "T")</f>
        <v>358.56</v>
      </c>
      <c r="D398" s="1">
        <f>RTD("cqg.rtd", ,"ContractData",A398, "NetLastTrade",, "T")</f>
        <v>0</v>
      </c>
      <c r="E398" s="3" t="str">
        <f>IFERROR(RTD("cqg.rtd", ,"ContractData",A398, "PerCentNetLastTrade",, "T")/100,"")</f>
        <v/>
      </c>
      <c r="F398" s="3" t="str">
        <v/>
      </c>
      <c r="G398" s="1" t="str">
        <f>RTD("cqg.rtd", ,"ContractData",A398, "Open",, "T")</f>
        <v/>
      </c>
      <c r="H398" s="1" t="str">
        <f>RTD("cqg.rtd", ,"ContractData",A398, "High",, "T")</f>
        <v/>
      </c>
      <c r="I398" s="1" t="str">
        <f>RTD("cqg.rtd", ,"ContractData",A398, "Low",, "T")</f>
        <v/>
      </c>
      <c r="J398" s="3" t="str">
        <f>IFERROR(RTD("cqg.rtd",,"StudyData",A398, "PCB","BaseType=Index,Index=1", "Close", "W","0","all",,,,"T")/100,"")</f>
        <v/>
      </c>
      <c r="K398" s="3">
        <f>IFERROR(RTD("cqg.rtd",,"StudyData",A398, "PCB","BaseType=Index,Index=1", "Close", "M","0","all",,,,"T")/100,"")</f>
        <v>-0.15561416729464955</v>
      </c>
      <c r="L398" s="3">
        <f>IFERROR(RTD("cqg.rtd",,"StudyData",A398, "PCB","BaseType=Index,Index=1", "Close", "Q","0","all",,,,"T")/100,"")</f>
        <v>5.9605780312657036E-2</v>
      </c>
      <c r="M398" s="3">
        <f>IFERROR(RTD("cqg.rtd",,"StudyData",A398, "PCB","BaseType=Index,Index=1", "Close", "A","0","all",,,,"T")/100,"")</f>
        <v>-0.19448251072720324</v>
      </c>
      <c r="N398" s="5">
        <f>RTD("cqg.rtd", ,"ContractData",A398, "T_CVol",, "T")</f>
        <v>238.036</v>
      </c>
      <c r="O398" s="4">
        <f xml:space="preserve"> IFERROR(N398/RTD("cqg.rtd",,"StudyData", $A398, "MA", "InputChoice=Vol,MAType=Sim,Period=21", "MA","D","-1","all",,,,"T"),"")</f>
        <v>2.8265097002533855E-4</v>
      </c>
      <c r="P398" s="6">
        <f>IFERROR(D398/RTD("cqg.rtd",,"StudyData","ATR("&amp;A398&amp;",MAType:=Sim,Period:=21)","Bar",, "Close", "D",,,,,,"T"),"")</f>
        <v>0</v>
      </c>
      <c r="Q398" s="7">
        <f xml:space="preserve"> RTD("cqg.rtd",,"StudyData", $A398, "MA", "InputChoice=Close,MAType=Sim,Period=21", "MA","D",,"all",,,,"T")</f>
        <v>388.39476190480002</v>
      </c>
      <c r="R398" s="1">
        <f xml:space="preserve"> RTD("cqg.rtd",,"StudyData",$A398, "StdDev", "InputChoice=Close,Period1=21", "STDDEV","D",,"all",,,,"T")</f>
        <v>22.4596600532</v>
      </c>
      <c r="S398" s="1">
        <f t="shared" si="6"/>
        <v>-1.3283710365219543</v>
      </c>
    </row>
    <row r="399" spans="1:19" x14ac:dyDescent="0.3">
      <c r="A399" t="s">
        <v>413</v>
      </c>
      <c r="B399" t="str">
        <f>PROPER(RTD("cqg.rtd", ,"ContractData",A399, "LongDescription",, "T"))</f>
        <v>Ross Stores, Inc.</v>
      </c>
      <c r="C399" s="1">
        <f>RTD("cqg.rtd", ,"ContractData",A399, "LastTrade",, "T")</f>
        <v>236.12</v>
      </c>
      <c r="D399" s="1">
        <f>RTD("cqg.rtd", ,"ContractData",A399, "NetLastTrade",, "T")</f>
        <v>0</v>
      </c>
      <c r="E399" s="3" t="str">
        <f>IFERROR(RTD("cqg.rtd", ,"ContractData",A399, "PerCentNetLastTrade",, "T")/100,"")</f>
        <v/>
      </c>
      <c r="F399" s="3" t="str">
        <v/>
      </c>
      <c r="G399" s="1" t="str">
        <f>RTD("cqg.rtd", ,"ContractData",A399, "Open",, "T")</f>
        <v/>
      </c>
      <c r="H399" s="1" t="str">
        <f>RTD("cqg.rtd", ,"ContractData",A399, "High",, "T")</f>
        <v/>
      </c>
      <c r="I399" s="1" t="str">
        <f>RTD("cqg.rtd", ,"ContractData",A399, "Low",, "T")</f>
        <v/>
      </c>
      <c r="J399" s="3" t="str">
        <f>IFERROR(RTD("cqg.rtd",,"StudyData",A399, "PCB","BaseType=Index,Index=1", "Close", "W","0","all",,,,"T")/100,"")</f>
        <v/>
      </c>
      <c r="K399" s="3">
        <f>IFERROR(RTD("cqg.rtd",,"StudyData",A399, "PCB","BaseType=Index,Index=1", "Close", "M","0","all",,,,"T")/100,"")</f>
        <v>3.3167060470814788E-2</v>
      </c>
      <c r="L399" s="3">
        <f>IFERROR(RTD("cqg.rtd",,"StudyData",A399, "PCB","BaseType=Index,Index=1", "Close", "Q","0","all",,,,"T")/100,"")</f>
        <v>0.10932581630256052</v>
      </c>
      <c r="M399" s="3">
        <f>IFERROR(RTD("cqg.rtd",,"StudyData",A399, "PCB","BaseType=Index,Index=1", "Close", "A","0","all",,,,"T")/100,"")</f>
        <v>0.31075829910069941</v>
      </c>
      <c r="N399" s="5">
        <f>RTD("cqg.rtd", ,"ContractData",A399, "T_CVol",, "T")</f>
        <v>280.00536799999998</v>
      </c>
      <c r="O399" s="4">
        <f xml:space="preserve"> IFERROR(N399/RTD("cqg.rtd",,"StudyData", $A399, "MA", "InputChoice=Vol,MAType=Sim,Period=21", "MA","D","-1","all",,,,"T"),"")</f>
        <v>1.3732257544860668E-4</v>
      </c>
      <c r="P399" s="6">
        <f>IFERROR(D399/RTD("cqg.rtd",,"StudyData","ATR("&amp;A399&amp;",MAType:=Sim,Period:=21)","Bar",, "Close", "D",,,,,,"T"),"")</f>
        <v>0</v>
      </c>
      <c r="Q399" s="7">
        <f xml:space="preserve"> RTD("cqg.rtd",,"StudyData", $A399, "MA", "InputChoice=Close,MAType=Sim,Period=21", "MA","D",,"all",,,,"T")</f>
        <v>230.13857142859999</v>
      </c>
      <c r="R399" s="1">
        <f xml:space="preserve"> RTD("cqg.rtd",,"StudyData",$A399, "StdDev", "InputChoice=Close,Period1=21", "STDDEV","D",,"all",,,,"T")</f>
        <v>3.3294247832999999</v>
      </c>
      <c r="S399" s="1">
        <f t="shared" si="6"/>
        <v>1.7965351256475752</v>
      </c>
    </row>
    <row r="400" spans="1:19" x14ac:dyDescent="0.3">
      <c r="A400" t="s">
        <v>414</v>
      </c>
      <c r="B400" t="str">
        <f>PROPER(RTD("cqg.rtd", ,"ContractData",A400, "LongDescription",, "T"))</f>
        <v>Republic Services Inc Cla</v>
      </c>
      <c r="C400" s="1">
        <f>RTD("cqg.rtd", ,"ContractData",A400, "LastTrade",, "T")</f>
        <v>212.1</v>
      </c>
      <c r="D400" s="1">
        <f>RTD("cqg.rtd", ,"ContractData",A400, "NetLastTrade",, "T")</f>
        <v>0</v>
      </c>
      <c r="E400" s="3" t="str">
        <f>IFERROR(RTD("cqg.rtd", ,"ContractData",A400, "PerCentNetLastTrade",, "T")/100,"")</f>
        <v/>
      </c>
      <c r="F400" s="3" t="str">
        <v/>
      </c>
      <c r="G400" s="1" t="str">
        <f>RTD("cqg.rtd", ,"ContractData",A400, "Open",, "T")</f>
        <v/>
      </c>
      <c r="H400" s="1" t="str">
        <f>RTD("cqg.rtd", ,"ContractData",A400, "High",, "T")</f>
        <v/>
      </c>
      <c r="I400" s="1" t="str">
        <f>RTD("cqg.rtd", ,"ContractData",A400, "Low",, "T")</f>
        <v/>
      </c>
      <c r="J400" s="3" t="str">
        <f>IFERROR(RTD("cqg.rtd",,"StudyData",A400, "PCB","BaseType=Index,Index=1", "Close", "W","0","all",,,,"T")/100,"")</f>
        <v/>
      </c>
      <c r="K400" s="3">
        <f>IFERROR(RTD("cqg.rtd",,"StudyData",A400, "PCB","BaseType=Index,Index=1", "Close", "M","0","all",,,,"T")/100,"")</f>
        <v>-3.9923954372623666E-2</v>
      </c>
      <c r="L400" s="3">
        <f>IFERROR(RTD("cqg.rtd",,"StudyData",A400, "PCB","BaseType=Index,Index=1", "Close", "Q","0","all",,,,"T")/100,"")</f>
        <v>-4.5992115637320165E-3</v>
      </c>
      <c r="M400" s="3">
        <f>IFERROR(RTD("cqg.rtd",,"StudyData",A400, "PCB","BaseType=Index,Index=1", "Close", "A","0","all",,,,"T")/100,"")</f>
        <v>8.0215165384790971E-4</v>
      </c>
      <c r="N400" s="5">
        <f>RTD("cqg.rtd", ,"ContractData",A400, "T_CVol",, "T")</f>
        <v>18.536000000000001</v>
      </c>
      <c r="O400" s="4">
        <f xml:space="preserve"> IFERROR(N400/RTD("cqg.rtd",,"StudyData", $A400, "MA", "InputChoice=Vol,MAType=Sim,Period=21", "MA","D","-1","all",,,,"T"),"")</f>
        <v>1.0839459195859333E-5</v>
      </c>
      <c r="P400" s="6">
        <f>IFERROR(D400/RTD("cqg.rtd",,"StudyData","ATR("&amp;A400&amp;",MAType:=Sim,Period:=21)","Bar",, "Close", "D",,,,,,"T"),"")</f>
        <v>0</v>
      </c>
      <c r="Q400" s="7">
        <f xml:space="preserve"> RTD("cqg.rtd",,"StudyData", $A400, "MA", "InputChoice=Close,MAType=Sim,Period=21", "MA","D",,"all",,,,"T")</f>
        <v>219.43380952379999</v>
      </c>
      <c r="R400" s="1">
        <f xml:space="preserve"> RTD("cqg.rtd",,"StudyData",$A400, "StdDev", "InputChoice=Close,Period1=21", "STDDEV","D",,"all",,,,"T")</f>
        <v>4.4445413028000003</v>
      </c>
      <c r="S400" s="1">
        <f t="shared" si="6"/>
        <v>-1.6500711826392072</v>
      </c>
    </row>
    <row r="401" spans="1:19" x14ac:dyDescent="0.3">
      <c r="A401" t="s">
        <v>415</v>
      </c>
      <c r="B401" t="str">
        <f>PROPER(RTD("cqg.rtd", ,"ContractData",A401, "LongDescription",, "T"))</f>
        <v>Rtx Corporation</v>
      </c>
      <c r="C401" s="1">
        <f>RTD("cqg.rtd", ,"ContractData",A401, "LastTrade",, "T")</f>
        <v>189.4</v>
      </c>
      <c r="D401" s="1">
        <f>RTD("cqg.rtd", ,"ContractData",A401, "NetLastTrade",, "T")</f>
        <v>0</v>
      </c>
      <c r="E401" s="3" t="str">
        <f>IFERROR(RTD("cqg.rtd", ,"ContractData",A401, "PerCentNetLastTrade",, "T")/100,"")</f>
        <v/>
      </c>
      <c r="F401" s="3" t="str">
        <v/>
      </c>
      <c r="G401" s="1" t="str">
        <f>RTD("cqg.rtd", ,"ContractData",A401, "Open",, "T")</f>
        <v/>
      </c>
      <c r="H401" s="1" t="str">
        <f>RTD("cqg.rtd", ,"ContractData",A401, "High",, "T")</f>
        <v/>
      </c>
      <c r="I401" s="1" t="str">
        <f>RTD("cqg.rtd", ,"ContractData",A401, "Low",, "T")</f>
        <v/>
      </c>
      <c r="J401" s="3" t="str">
        <f>IFERROR(RTD("cqg.rtd",,"StudyData",A401, "PCB","BaseType=Index,Index=1", "Close", "W","0","all",,,,"T")/100,"")</f>
        <v/>
      </c>
      <c r="K401" s="3">
        <f>IFERROR(RTD("cqg.rtd",,"StudyData",A401, "PCB","BaseType=Index,Index=1", "Close", "M","0","all",,,,"T")/100,"")</f>
        <v>-8.8239541712800323E-2</v>
      </c>
      <c r="L401" s="3">
        <f>IFERROR(RTD("cqg.rtd",,"StudyData",A401, "PCB","BaseType=Index,Index=1", "Close", "Q","0","all",,,,"T")/100,"")</f>
        <v>-1.7393137616612243E-3</v>
      </c>
      <c r="M401" s="3">
        <f>IFERROR(RTD("cqg.rtd",,"StudyData",A401, "PCB","BaseType=Index,Index=1", "Close", "A","0","all",,,,"T")/100,"")</f>
        <v>3.2715376226826604E-2</v>
      </c>
      <c r="N401" s="5">
        <f>RTD("cqg.rtd", ,"ContractData",A401, "T_CVol",, "T")</f>
        <v>3818.8450779999998</v>
      </c>
      <c r="O401" s="4">
        <f xml:space="preserve"> IFERROR(N401/RTD("cqg.rtd",,"StudyData", $A401, "MA", "InputChoice=Vol,MAType=Sim,Period=21", "MA","D","-1","all",,,,"T"),"")</f>
        <v>9.8031640924565251E-4</v>
      </c>
      <c r="P401" s="6">
        <f>IFERROR(D401/RTD("cqg.rtd",,"StudyData","ATR("&amp;A401&amp;",MAType:=Sim,Period:=21)","Bar",, "Close", "D",,,,,,"T"),"")</f>
        <v>0</v>
      </c>
      <c r="Q401" s="7">
        <f xml:space="preserve"> RTD("cqg.rtd",,"StudyData", $A401, "MA", "InputChoice=Close,MAType=Sim,Period=21", "MA","D",,"all",,,,"T")</f>
        <v>197.17142857140001</v>
      </c>
      <c r="R401" s="1">
        <f xml:space="preserve"> RTD("cqg.rtd",,"StudyData",$A401, "StdDev", "InputChoice=Close,Period1=21", "STDDEV","D",,"all",,,,"T")</f>
        <v>5.9201039933999997</v>
      </c>
      <c r="S401" s="1">
        <f t="shared" si="6"/>
        <v>-1.3127182529333858</v>
      </c>
    </row>
    <row r="402" spans="1:19" x14ac:dyDescent="0.3">
      <c r="A402" t="s">
        <v>416</v>
      </c>
      <c r="B402" t="str">
        <f>PROPER(RTD("cqg.rtd", ,"ContractData",A402, "LongDescription",, "T"))</f>
        <v>Revvity Inc.</v>
      </c>
      <c r="C402" s="1">
        <f>RTD("cqg.rtd", ,"ContractData",A402, "LastTrade",, "T")</f>
        <v>151.11000000000001</v>
      </c>
      <c r="D402" s="1">
        <f>RTD("cqg.rtd", ,"ContractData",A402, "NetLastTrade",, "T")</f>
        <v>0</v>
      </c>
      <c r="E402" s="3" t="str">
        <f>IFERROR(RTD("cqg.rtd", ,"ContractData",A402, "PerCentNetLastTrade",, "T")/100,"")</f>
        <v/>
      </c>
      <c r="F402" s="3" t="str">
        <v/>
      </c>
      <c r="G402" s="1" t="str">
        <f>RTD("cqg.rtd", ,"ContractData",A402, "Open",, "T")</f>
        <v/>
      </c>
      <c r="H402" s="1" t="str">
        <f>RTD("cqg.rtd", ,"ContractData",A402, "High",, "T")</f>
        <v/>
      </c>
      <c r="I402" s="1" t="str">
        <f>RTD("cqg.rtd", ,"ContractData",A402, "Low",, "T")</f>
        <v/>
      </c>
      <c r="J402" s="3" t="str">
        <f>IFERROR(RTD("cqg.rtd",,"StudyData",A402, "PCB","BaseType=Index,Index=1", "Close", "W","0","all",,,,"T")/100,"")</f>
        <v/>
      </c>
      <c r="K402" s="3">
        <f>IFERROR(RTD("cqg.rtd",,"StudyData",A402, "PCB","BaseType=Index,Index=1", "Close", "M","0","all",,,,"T")/100,"")</f>
        <v>0.17439962695266956</v>
      </c>
      <c r="L402" s="3">
        <f>IFERROR(RTD("cqg.rtd",,"StudyData",A402, "PCB","BaseType=Index,Index=1", "Close", "Q","0","all",,,,"T")/100,"")</f>
        <v>0.35817005213014569</v>
      </c>
      <c r="M402" s="3">
        <f>IFERROR(RTD("cqg.rtd",,"StudyData",A402, "PCB","BaseType=Index,Index=1", "Close", "A","0","all",,,,"T")/100,"")</f>
        <v>0.56186046511627918</v>
      </c>
      <c r="N402" s="5">
        <f>RTD("cqg.rtd", ,"ContractData",A402, "T_CVol",, "T")</f>
        <v>90.447999999999993</v>
      </c>
      <c r="O402" s="4">
        <f xml:space="preserve"> IFERROR(N402/RTD("cqg.rtd",,"StudyData", $A402, "MA", "InputChoice=Vol,MAType=Sim,Period=21", "MA","D","-1","all",,,,"T"),"")</f>
        <v>4.1387958778850836E-5</v>
      </c>
      <c r="P402" s="6">
        <f>IFERROR(D402/RTD("cqg.rtd",,"StudyData","ATR("&amp;A402&amp;",MAType:=Sim,Period:=21)","Bar",, "Close", "D",,,,,,"T"),"")</f>
        <v>0</v>
      </c>
      <c r="Q402" s="7">
        <f xml:space="preserve"> RTD("cqg.rtd",,"StudyData", $A402, "MA", "InputChoice=Close,MAType=Sim,Period=21", "MA","D",,"all",,,,"T")</f>
        <v>136.1204761905</v>
      </c>
      <c r="R402" s="1">
        <f xml:space="preserve"> RTD("cqg.rtd",,"StudyData",$A402, "StdDev", "InputChoice=Close,Period1=21", "STDDEV","D",,"all",,,,"T")</f>
        <v>9.8369495252999997</v>
      </c>
      <c r="S402" s="1">
        <f t="shared" si="6"/>
        <v>1.5237979793377943</v>
      </c>
    </row>
    <row r="403" spans="1:19" x14ac:dyDescent="0.3">
      <c r="A403" t="s">
        <v>417</v>
      </c>
      <c r="B403" t="str">
        <f>PROPER(RTD("cqg.rtd", ,"ContractData",A403, "LongDescription",, "T"))</f>
        <v>Sba Communications</v>
      </c>
      <c r="C403" s="1">
        <f>RTD("cqg.rtd", ,"ContractData",A403, "LastTrade",, "T")</f>
        <v>166.15</v>
      </c>
      <c r="D403" s="1">
        <f>RTD("cqg.rtd", ,"ContractData",A403, "NetLastTrade",, "T")</f>
        <v>0</v>
      </c>
      <c r="E403" s="3" t="str">
        <f>IFERROR(RTD("cqg.rtd", ,"ContractData",A403, "PerCentNetLastTrade",, "T")/100,"")</f>
        <v/>
      </c>
      <c r="F403" s="3" t="str">
        <v/>
      </c>
      <c r="G403" s="1" t="str">
        <f>RTD("cqg.rtd", ,"ContractData",A403, "Open",, "T")</f>
        <v/>
      </c>
      <c r="H403" s="1" t="str">
        <f>RTD("cqg.rtd", ,"ContractData",A403, "High",, "T")</f>
        <v/>
      </c>
      <c r="I403" s="1" t="str">
        <f>RTD("cqg.rtd", ,"ContractData",A403, "Low",, "T")</f>
        <v/>
      </c>
      <c r="J403" s="3" t="str">
        <f>IFERROR(RTD("cqg.rtd",,"StudyData",A403, "PCB","BaseType=Index,Index=1", "Close", "W","0","all",,,,"T")/100,"")</f>
        <v/>
      </c>
      <c r="K403" s="3">
        <f>IFERROR(RTD("cqg.rtd",,"StudyData",A403, "PCB","BaseType=Index,Index=1", "Close", "M","0","all",,,,"T")/100,"")</f>
        <v>-0.1239586628703996</v>
      </c>
      <c r="L403" s="3">
        <f>IFERROR(RTD("cqg.rtd",,"StudyData",A403, "PCB","BaseType=Index,Index=1", "Close", "Q","0","all",,,,"T")/100,"")</f>
        <v>-5.8426838943669963E-2</v>
      </c>
      <c r="M403" s="3">
        <f>IFERROR(RTD("cqg.rtd",,"StudyData",A403, "PCB","BaseType=Index,Index=1", "Close", "A","0","all",,,,"T")/100,"")</f>
        <v>-0.14103293180995707</v>
      </c>
      <c r="N403" s="5">
        <f>RTD("cqg.rtd", ,"ContractData",A403, "T_CVol",, "T")</f>
        <v>1568.0029999999999</v>
      </c>
      <c r="O403" s="4">
        <f xml:space="preserve"> IFERROR(N403/RTD("cqg.rtd",,"StudyData", $A403, "MA", "InputChoice=Vol,MAType=Sim,Period=21", "MA","D","-1","all",,,,"T"),"")</f>
        <v>1.6559041447409594E-3</v>
      </c>
      <c r="P403" s="6">
        <f>IFERROR(D403/RTD("cqg.rtd",,"StudyData","ATR("&amp;A403&amp;",MAType:=Sim,Period:=21)","Bar",, "Close", "D",,,,,,"T"),"")</f>
        <v>0</v>
      </c>
      <c r="Q403" s="7">
        <f xml:space="preserve"> RTD("cqg.rtd",,"StudyData", $A403, "MA", "InputChoice=Close,MAType=Sim,Period=21", "MA","D",,"all",,,,"T")</f>
        <v>181.24476190479999</v>
      </c>
      <c r="R403" s="1">
        <f xml:space="preserve"> RTD("cqg.rtd",,"StudyData",$A403, "StdDev", "InputChoice=Close,Period1=21", "STDDEV","D",,"all",,,,"T")</f>
        <v>8.1471342429</v>
      </c>
      <c r="S403" s="1">
        <f t="shared" si="6"/>
        <v>-1.8527695082420723</v>
      </c>
    </row>
    <row r="404" spans="1:19" x14ac:dyDescent="0.3">
      <c r="A404" t="s">
        <v>418</v>
      </c>
      <c r="B404" t="str">
        <f>PROPER(RTD("cqg.rtd", ,"ContractData",A404, "LongDescription",, "T"))</f>
        <v>Starbucks Corp</v>
      </c>
      <c r="C404" s="1">
        <f>RTD("cqg.rtd", ,"ContractData",A404, "LastTrade",, "T")</f>
        <v>94.86</v>
      </c>
      <c r="D404" s="1">
        <f>RTD("cqg.rtd", ,"ContractData",A404, "NetLastTrade",, "T")</f>
        <v>0</v>
      </c>
      <c r="E404" s="3" t="str">
        <f>IFERROR(RTD("cqg.rtd", ,"ContractData",A404, "PerCentNetLastTrade",, "T")/100,"")</f>
        <v/>
      </c>
      <c r="F404" s="3" t="str">
        <v/>
      </c>
      <c r="G404" s="1" t="str">
        <f>RTD("cqg.rtd", ,"ContractData",A404, "Open",, "T")</f>
        <v/>
      </c>
      <c r="H404" s="1" t="str">
        <f>RTD("cqg.rtd", ,"ContractData",A404, "High",, "T")</f>
        <v/>
      </c>
      <c r="I404" s="1" t="str">
        <f>RTD("cqg.rtd", ,"ContractData",A404, "Low",, "T")</f>
        <v/>
      </c>
      <c r="J404" s="3" t="str">
        <f>IFERROR(RTD("cqg.rtd",,"StudyData",A404, "PCB","BaseType=Index,Index=1", "Close", "W","0","all",,,,"T")/100,"")</f>
        <v/>
      </c>
      <c r="K404" s="3">
        <f>IFERROR(RTD("cqg.rtd",,"StudyData",A404, "PCB","BaseType=Index,Index=1", "Close", "M","0","all",,,,"T")/100,"")</f>
        <v>-0.1072</v>
      </c>
      <c r="L404" s="3">
        <f>IFERROR(RTD("cqg.rtd",,"StudyData",A404, "PCB","BaseType=Index,Index=1", "Close", "Q","0","all",,,,"T")/100,"")</f>
        <v>-7.1729132009002827E-2</v>
      </c>
      <c r="M404" s="3">
        <f>IFERROR(RTD("cqg.rtd",,"StudyData",A404, "PCB","BaseType=Index,Index=1", "Close", "A","0","all",,,,"T")/100,"")</f>
        <v>0.1264695404346276</v>
      </c>
      <c r="N404" s="5">
        <f>RTD("cqg.rtd", ,"ContractData",A404, "T_CVol",, "T")</f>
        <v>5562.5259729999998</v>
      </c>
      <c r="O404" s="4">
        <f xml:space="preserve"> IFERROR(N404/RTD("cqg.rtd",,"StudyData", $A404, "MA", "InputChoice=Vol,MAType=Sim,Period=21", "MA","D","-1","all",,,,"T"),"")</f>
        <v>8.2392728183421082E-4</v>
      </c>
      <c r="P404" s="6">
        <f>IFERROR(D404/RTD("cqg.rtd",,"StudyData","ATR("&amp;A404&amp;",MAType:=Sim,Period:=21)","Bar",, "Close", "D",,,,,,"T"),"")</f>
        <v>0</v>
      </c>
      <c r="Q404" s="7">
        <f xml:space="preserve"> RTD("cqg.rtd",,"StudyData", $A404, "MA", "InputChoice=Close,MAType=Sim,Period=21", "MA","D",,"all",,,,"T")</f>
        <v>99.537142857099994</v>
      </c>
      <c r="R404" s="1">
        <f xml:space="preserve"> RTD("cqg.rtd",,"StudyData",$A404, "StdDev", "InputChoice=Close,Period1=21", "STDDEV","D",,"all",,,,"T")</f>
        <v>4.7045875715000003</v>
      </c>
      <c r="S404" s="1">
        <f t="shared" si="6"/>
        <v>-0.99416639312524147</v>
      </c>
    </row>
    <row r="405" spans="1:19" x14ac:dyDescent="0.3">
      <c r="A405" t="s">
        <v>419</v>
      </c>
      <c r="B405" t="str">
        <f>PROPER(RTD("cqg.rtd", ,"ContractData",A405, "LongDescription",, "T"))</f>
        <v>Charles Schwab Corp</v>
      </c>
      <c r="C405" s="1">
        <f>RTD("cqg.rtd", ,"ContractData",A405, "LastTrade",, "T")</f>
        <v>99.03</v>
      </c>
      <c r="D405" s="1">
        <f>RTD("cqg.rtd", ,"ContractData",A405, "NetLastTrade",, "T")</f>
        <v>0</v>
      </c>
      <c r="E405" s="3" t="str">
        <f>IFERROR(RTD("cqg.rtd", ,"ContractData",A405, "PerCentNetLastTrade",, "T")/100,"")</f>
        <v/>
      </c>
      <c r="F405" s="3" t="str">
        <v/>
      </c>
      <c r="G405" s="1" t="str">
        <f>RTD("cqg.rtd", ,"ContractData",A405, "Open",, "T")</f>
        <v/>
      </c>
      <c r="H405" s="1" t="str">
        <f>RTD("cqg.rtd", ,"ContractData",A405, "High",, "T")</f>
        <v/>
      </c>
      <c r="I405" s="1" t="str">
        <f>RTD("cqg.rtd", ,"ContractData",A405, "Low",, "T")</f>
        <v/>
      </c>
      <c r="J405" s="3" t="str">
        <f>IFERROR(RTD("cqg.rtd",,"StudyData",A405, "PCB","BaseType=Index,Index=1", "Close", "W","0","all",,,,"T")/100,"")</f>
        <v/>
      </c>
      <c r="K405" s="3">
        <f>IFERROR(RTD("cqg.rtd",,"StudyData",A405, "PCB","BaseType=Index,Index=1", "Close", "M","0","all",,,,"T")/100,"")</f>
        <v>-9.825168457475876E-2</v>
      </c>
      <c r="L405" s="3">
        <f>IFERROR(RTD("cqg.rtd",,"StudyData",A405, "PCB","BaseType=Index,Index=1", "Close", "Q","0","all",,,,"T")/100,"")</f>
        <v>7.3263249160073748E-2</v>
      </c>
      <c r="M405" s="3">
        <f>IFERROR(RTD("cqg.rtd",,"StudyData",A405, "PCB","BaseType=Index,Index=1", "Close", "A","0","all",,,,"T")/100,"")</f>
        <v>-8.8079271344209328E-3</v>
      </c>
      <c r="N405" s="5">
        <f>RTD("cqg.rtd", ,"ContractData",A405, "T_CVol",, "T")</f>
        <v>1614.949885</v>
      </c>
      <c r="O405" s="4">
        <f xml:space="preserve"> IFERROR(N405/RTD("cqg.rtd",,"StudyData", $A405, "MA", "InputChoice=Vol,MAType=Sim,Period=21", "MA","D","-1","all",,,,"T"),"")</f>
        <v>1.8534303331427536E-4</v>
      </c>
      <c r="P405" s="6">
        <f>IFERROR(D405/RTD("cqg.rtd",,"StudyData","ATR("&amp;A405&amp;",MAType:=Sim,Period:=21)","Bar",, "Close", "D",,,,,,"T"),"")</f>
        <v>0</v>
      </c>
      <c r="Q405" s="7">
        <f xml:space="preserve"> RTD("cqg.rtd",,"StudyData", $A405, "MA", "InputChoice=Close,MAType=Sim,Period=21", "MA","D",,"all",,,,"T")</f>
        <v>105.6466666667</v>
      </c>
      <c r="R405" s="1">
        <f xml:space="preserve"> RTD("cqg.rtd",,"StudyData",$A405, "StdDev", "InputChoice=Close,Period1=21", "STDDEV","D",,"all",,,,"T")</f>
        <v>3.7571181121000001</v>
      </c>
      <c r="S405" s="1">
        <f t="shared" si="6"/>
        <v>-1.761101586184014</v>
      </c>
    </row>
    <row r="406" spans="1:19" x14ac:dyDescent="0.3">
      <c r="A406" t="s">
        <v>420</v>
      </c>
      <c r="B406" t="str">
        <f>PROPER(RTD("cqg.rtd", ,"ContractData",A406, "LongDescription",, "T"))</f>
        <v>Sherwin-Williams Co</v>
      </c>
      <c r="C406" s="1">
        <f>RTD("cqg.rtd", ,"ContractData",A406, "LastTrade",, "T")</f>
        <v>329.1</v>
      </c>
      <c r="D406" s="1">
        <f>RTD("cqg.rtd", ,"ContractData",A406, "NetLastTrade",, "T")</f>
        <v>0</v>
      </c>
      <c r="E406" s="3" t="str">
        <f>IFERROR(RTD("cqg.rtd", ,"ContractData",A406, "PerCentNetLastTrade",, "T")/100,"")</f>
        <v/>
      </c>
      <c r="F406" s="3" t="str">
        <v/>
      </c>
      <c r="G406" s="1" t="str">
        <f>RTD("cqg.rtd", ,"ContractData",A406, "Open",, "T")</f>
        <v/>
      </c>
      <c r="H406" s="1" t="str">
        <f>RTD("cqg.rtd", ,"ContractData",A406, "High",, "T")</f>
        <v/>
      </c>
      <c r="I406" s="1" t="str">
        <f>RTD("cqg.rtd", ,"ContractData",A406, "Low",, "T")</f>
        <v/>
      </c>
      <c r="J406" s="3" t="str">
        <f>IFERROR(RTD("cqg.rtd",,"StudyData",A406, "PCB","BaseType=Index,Index=1", "Close", "W","0","all",,,,"T")/100,"")</f>
        <v/>
      </c>
      <c r="K406" s="3">
        <f>IFERROR(RTD("cqg.rtd",,"StudyData",A406, "PCB","BaseType=Index,Index=1", "Close", "M","0","all",,,,"T")/100,"")</f>
        <v>-2.8659130486113099E-2</v>
      </c>
      <c r="L406" s="3">
        <f>IFERROR(RTD("cqg.rtd",,"StudyData",A406, "PCB","BaseType=Index,Index=1", "Close", "Q","0","all",,,,"T")/100,"")</f>
        <v>-4.420306691449806E-2</v>
      </c>
      <c r="M406" s="3">
        <f>IFERROR(RTD("cqg.rtd",,"StudyData",A406, "PCB","BaseType=Index,Index=1", "Close", "A","0","all",,,,"T")/100,"")</f>
        <v>1.5646699379687042E-2</v>
      </c>
      <c r="N406" s="5">
        <f>RTD("cqg.rtd", ,"ContractData",A406, "T_CVol",, "T")</f>
        <v>706.29240000000004</v>
      </c>
      <c r="O406" s="4">
        <f xml:space="preserve"> IFERROR(N406/RTD("cqg.rtd",,"StudyData", $A406, "MA", "InputChoice=Vol,MAType=Sim,Period=21", "MA","D","-1","all",,,,"T"),"")</f>
        <v>4.15958589113709E-4</v>
      </c>
      <c r="P406" s="6">
        <f>IFERROR(D406/RTD("cqg.rtd",,"StudyData","ATR("&amp;A406&amp;",MAType:=Sim,Period:=21)","Bar",, "Close", "D",,,,,,"T"),"")</f>
        <v>0</v>
      </c>
      <c r="Q406" s="7">
        <f xml:space="preserve"> RTD("cqg.rtd",,"StudyData", $A406, "MA", "InputChoice=Close,MAType=Sim,Period=21", "MA","D",,"all",,,,"T")</f>
        <v>326.85190476190002</v>
      </c>
      <c r="R406" s="1">
        <f xml:space="preserve"> RTD("cqg.rtd",,"StudyData",$A406, "StdDev", "InputChoice=Close,Period1=21", "STDDEV","D",,"all",,,,"T")</f>
        <v>6.6112311504000001</v>
      </c>
      <c r="S406" s="1">
        <f t="shared" si="6"/>
        <v>0.34004184499947332</v>
      </c>
    </row>
    <row r="407" spans="1:19" x14ac:dyDescent="0.3">
      <c r="A407" t="s">
        <v>421</v>
      </c>
      <c r="B407" t="str">
        <f>PROPER(RTD("cqg.rtd", ,"ContractData",A407, "LongDescription",, "T"))</f>
        <v>Smucker Jm Co</v>
      </c>
      <c r="C407" s="1">
        <f>RTD("cqg.rtd", ,"ContractData",A407, "LastTrade",, "T")</f>
        <v>121</v>
      </c>
      <c r="D407" s="1">
        <f>RTD("cqg.rtd", ,"ContractData",A407, "NetLastTrade",, "T")</f>
        <v>0</v>
      </c>
      <c r="E407" s="3" t="str">
        <f>IFERROR(RTD("cqg.rtd", ,"ContractData",A407, "PerCentNetLastTrade",, "T")/100,"")</f>
        <v/>
      </c>
      <c r="F407" s="3" t="str">
        <v/>
      </c>
      <c r="G407" s="1" t="str">
        <f>RTD("cqg.rtd", ,"ContractData",A407, "Open",, "T")</f>
        <v/>
      </c>
      <c r="H407" s="1" t="str">
        <f>RTD("cqg.rtd", ,"ContractData",A407, "High",, "T")</f>
        <v/>
      </c>
      <c r="I407" s="1" t="str">
        <f>RTD("cqg.rtd", ,"ContractData",A407, "Low",, "T")</f>
        <v/>
      </c>
      <c r="J407" s="3" t="str">
        <f>IFERROR(RTD("cqg.rtd",,"StudyData",A407, "PCB","BaseType=Index,Index=1", "Close", "W","0","all",,,,"T")/100,"")</f>
        <v/>
      </c>
      <c r="K407" s="3">
        <f>IFERROR(RTD("cqg.rtd",,"StudyData",A407, "PCB","BaseType=Index,Index=1", "Close", "M","0","all",,,,"T")/100,"")</f>
        <v>-7.7462641049100306E-2</v>
      </c>
      <c r="L407" s="3">
        <f>IFERROR(RTD("cqg.rtd",,"StudyData",A407, "PCB","BaseType=Index,Index=1", "Close", "Q","0","all",,,,"T")/100,"")</f>
        <v>7.5555555555555556E-2</v>
      </c>
      <c r="M407" s="3">
        <f>IFERROR(RTD("cqg.rtd",,"StudyData",A407, "PCB","BaseType=Index,Index=1", "Close", "A","0","all",,,,"T")/100,"")</f>
        <v>0.23709232184848172</v>
      </c>
      <c r="N407" s="5">
        <f>RTD("cqg.rtd", ,"ContractData",A407, "T_CVol",, "T")</f>
        <v>15.462</v>
      </c>
      <c r="O407" s="4">
        <f xml:space="preserve"> IFERROR(N407/RTD("cqg.rtd",,"StudyData", $A407, "MA", "InputChoice=Vol,MAType=Sim,Period=21", "MA","D","-1","all",,,,"T"),"")</f>
        <v>1.1126013601317714E-5</v>
      </c>
      <c r="P407" s="6">
        <f>IFERROR(D407/RTD("cqg.rtd",,"StudyData","ATR("&amp;A407&amp;",MAType:=Sim,Period:=21)","Bar",, "Close", "D",,,,,,"T"),"")</f>
        <v>0</v>
      </c>
      <c r="Q407" s="7">
        <f xml:space="preserve"> RTD("cqg.rtd",,"StudyData", $A407, "MA", "InputChoice=Close,MAType=Sim,Period=21", "MA","D",,"all",,,,"T")</f>
        <v>124.3547619048</v>
      </c>
      <c r="R407" s="1">
        <f xml:space="preserve"> RTD("cqg.rtd",,"StudyData",$A407, "StdDev", "InputChoice=Close,Period1=21", "STDDEV","D",,"all",,,,"T")</f>
        <v>4.0011886556</v>
      </c>
      <c r="S407" s="1">
        <f t="shared" si="6"/>
        <v>-0.83844132170692043</v>
      </c>
    </row>
    <row r="408" spans="1:19" x14ac:dyDescent="0.3">
      <c r="A408" t="s">
        <v>422</v>
      </c>
      <c r="B408" t="str">
        <f>PROPER(RTD("cqg.rtd", ,"ContractData",A408, "LongDescription",, "T"))</f>
        <v>Slb</v>
      </c>
      <c r="C408" s="1">
        <f>RTD("cqg.rtd", ,"ContractData",A408, "LastTrade",, "T")</f>
        <v>51.54</v>
      </c>
      <c r="D408" s="1">
        <f>RTD("cqg.rtd", ,"ContractData",A408, "NetLastTrade",, "T")</f>
        <v>0</v>
      </c>
      <c r="E408" s="3" t="str">
        <f>IFERROR(RTD("cqg.rtd", ,"ContractData",A408, "PerCentNetLastTrade",, "T")/100,"")</f>
        <v/>
      </c>
      <c r="F408" s="3" t="str">
        <v/>
      </c>
      <c r="G408" s="1" t="str">
        <f>RTD("cqg.rtd", ,"ContractData",A408, "Open",, "T")</f>
        <v/>
      </c>
      <c r="H408" s="1" t="str">
        <f>RTD("cqg.rtd", ,"ContractData",A408, "High",, "T")</f>
        <v/>
      </c>
      <c r="I408" s="1" t="str">
        <f>RTD("cqg.rtd", ,"ContractData",A408, "Low",, "T")</f>
        <v/>
      </c>
      <c r="J408" s="3" t="str">
        <f>IFERROR(RTD("cqg.rtd",,"StudyData",A408, "PCB","BaseType=Index,Index=1", "Close", "W","0","all",,,,"T")/100,"")</f>
        <v/>
      </c>
      <c r="K408" s="3">
        <f>IFERROR(RTD("cqg.rtd",,"StudyData",A408, "PCB","BaseType=Index,Index=1", "Close", "M","0","all",,,,"T")/100,"")</f>
        <v>-0.14242928452579037</v>
      </c>
      <c r="L408" s="3">
        <f>IFERROR(RTD("cqg.rtd",,"StudyData",A408, "PCB","BaseType=Index,Index=1", "Close", "Q","0","all",,,,"T")/100,"")</f>
        <v>0.10862551086255103</v>
      </c>
      <c r="M408" s="3">
        <f>IFERROR(RTD("cqg.rtd",,"StudyData",A408, "PCB","BaseType=Index,Index=1", "Close", "A","0","all",,,,"T")/100,"")</f>
        <v>0.34288692027097439</v>
      </c>
      <c r="N408" s="5">
        <f>RTD("cqg.rtd", ,"ContractData",A408, "T_CVol",, "T")</f>
        <v>5572.1315320000003</v>
      </c>
      <c r="O408" s="4">
        <f xml:space="preserve"> IFERROR(N408/RTD("cqg.rtd",,"StudyData", $A408, "MA", "InputChoice=Vol,MAType=Sim,Period=21", "MA","D","-1","all",,,,"T"),"")</f>
        <v>3.8260939659464662E-4</v>
      </c>
      <c r="P408" s="6">
        <f>IFERROR(D408/RTD("cqg.rtd",,"StudyData","ATR("&amp;A408&amp;",MAType:=Sim,Period:=21)","Bar",, "Close", "D",,,,,,"T"),"")</f>
        <v>0</v>
      </c>
      <c r="Q408" s="7">
        <f xml:space="preserve"> RTD("cqg.rtd",,"StudyData", $A408, "MA", "InputChoice=Close,MAType=Sim,Period=21", "MA","D",,"all",,,,"T")</f>
        <v>54.625238095199997</v>
      </c>
      <c r="R408" s="1">
        <f xml:space="preserve"> RTD("cqg.rtd",,"StudyData",$A408, "StdDev", "InputChoice=Close,Period1=21", "STDDEV","D",,"all",,,,"T")</f>
        <v>2.8063153593000001</v>
      </c>
      <c r="S408" s="1">
        <f t="shared" si="6"/>
        <v>-1.0993910876679132</v>
      </c>
    </row>
    <row r="409" spans="1:19" x14ac:dyDescent="0.3">
      <c r="A409" t="s">
        <v>423</v>
      </c>
      <c r="B409" t="str">
        <f>PROPER(RTD("cqg.rtd", ,"ContractData",A409, "LongDescription",, "T"))</f>
        <v>Super Micro Computer</v>
      </c>
      <c r="C409" s="1">
        <f>RTD("cqg.rtd", ,"ContractData",A409, "LastTrade",, "T")</f>
        <v>43.26</v>
      </c>
      <c r="D409" s="1">
        <f>RTD("cqg.rtd", ,"ContractData",A409, "NetLastTrade",, "T")</f>
        <v>0</v>
      </c>
      <c r="E409" s="3" t="str">
        <f>IFERROR(RTD("cqg.rtd", ,"ContractData",A409, "PerCentNetLastTrade",, "T")/100,"")</f>
        <v/>
      </c>
      <c r="F409" s="3" t="str">
        <v/>
      </c>
      <c r="G409" s="1" t="str">
        <f>RTD("cqg.rtd", ,"ContractData",A409, "Open",, "T")</f>
        <v/>
      </c>
      <c r="H409" s="1" t="str">
        <f>RTD("cqg.rtd", ,"ContractData",A409, "High",, "T")</f>
        <v/>
      </c>
      <c r="I409" s="1" t="str">
        <f>RTD("cqg.rtd", ,"ContractData",A409, "Low",, "T")</f>
        <v/>
      </c>
      <c r="J409" s="3" t="str">
        <f>IFERROR(RTD("cqg.rtd",,"StudyData",A409, "PCB","BaseType=Index,Index=1", "Close", "W","0","all",,,,"T")/100,"")</f>
        <v/>
      </c>
      <c r="K409" s="3">
        <f>IFERROR(RTD("cqg.rtd",,"StudyData",A409, "PCB","BaseType=Index,Index=1", "Close", "M","0","all",,,,"T")/100,"")</f>
        <v>0.16040772532188832</v>
      </c>
      <c r="L409" s="3">
        <f>IFERROR(RTD("cqg.rtd",,"StudyData",A409, "PCB","BaseType=Index,Index=1", "Close", "Q","0","all",,,,"T")/100,"")</f>
        <v>0.47494033412887815</v>
      </c>
      <c r="M409" s="3">
        <f>IFERROR(RTD("cqg.rtd",,"StudyData",A409, "PCB","BaseType=Index,Index=1", "Close", "A","0","all",,,,"T")/100,"")</f>
        <v>0.47796378544584894</v>
      </c>
      <c r="N409" s="5">
        <f>RTD("cqg.rtd", ,"ContractData",A409, "T_CVol",, "T")</f>
        <v>628965.57062799996</v>
      </c>
      <c r="O409" s="4">
        <f xml:space="preserve"> IFERROR(N409/RTD("cqg.rtd",,"StudyData", $A409, "MA", "InputChoice=Vol,MAType=Sim,Period=21", "MA","D","-1","all",,,,"T"),"")</f>
        <v>1.6491442577243939E-2</v>
      </c>
      <c r="P409" s="6">
        <f>IFERROR(D409/RTD("cqg.rtd",,"StudyData","ATR("&amp;A409&amp;",MAType:=Sim,Period:=21)","Bar",, "Close", "D",,,,,,"T"),"")</f>
        <v>0</v>
      </c>
      <c r="Q409" s="7">
        <f xml:space="preserve"> RTD("cqg.rtd",,"StudyData", $A409, "MA", "InputChoice=Close,MAType=Sim,Period=21", "MA","D",,"all",,,,"T")</f>
        <v>39.194285714300001</v>
      </c>
      <c r="R409" s="1">
        <f xml:space="preserve"> RTD("cqg.rtd",,"StudyData",$A409, "StdDev", "InputChoice=Close,Period1=21", "STDDEV","D",,"all",,,,"T")</f>
        <v>2.2343520877</v>
      </c>
      <c r="S409" s="1">
        <f t="shared" si="6"/>
        <v>1.8196390390223443</v>
      </c>
    </row>
    <row r="410" spans="1:19" x14ac:dyDescent="0.3">
      <c r="A410" t="s">
        <v>424</v>
      </c>
      <c r="B410" t="str">
        <f>PROPER(RTD("cqg.rtd", ,"ContractData",A410, "LongDescription",, "T"))</f>
        <v>Snap-On Tools Corp</v>
      </c>
      <c r="C410" s="1">
        <f>RTD("cqg.rtd", ,"ContractData",A410, "LastTrade",, "T")</f>
        <v>369.2</v>
      </c>
      <c r="D410" s="1">
        <f>RTD("cqg.rtd", ,"ContractData",A410, "NetLastTrade",, "T")</f>
        <v>0</v>
      </c>
      <c r="E410" s="3" t="str">
        <f>IFERROR(RTD("cqg.rtd", ,"ContractData",A410, "PerCentNetLastTrade",, "T")/100,"")</f>
        <v/>
      </c>
      <c r="F410" s="3" t="str">
        <v/>
      </c>
      <c r="G410" s="1" t="str">
        <f>RTD("cqg.rtd", ,"ContractData",A410, "Open",, "T")</f>
        <v/>
      </c>
      <c r="H410" s="1" t="str">
        <f>RTD("cqg.rtd", ,"ContractData",A410, "High",, "T")</f>
        <v/>
      </c>
      <c r="I410" s="1" t="str">
        <f>RTD("cqg.rtd", ,"ContractData",A410, "Low",, "T")</f>
        <v/>
      </c>
      <c r="J410" s="3" t="str">
        <f>IFERROR(RTD("cqg.rtd",,"StudyData",A410, "PCB","BaseType=Index,Index=1", "Close", "W","0","all",,,,"T")/100,"")</f>
        <v/>
      </c>
      <c r="K410" s="3">
        <f>IFERROR(RTD("cqg.rtd",,"StudyData",A410, "PCB","BaseType=Index,Index=1", "Close", "M","0","all",,,,"T")/100,"")</f>
        <v>-4.429085449509465E-2</v>
      </c>
      <c r="L410" s="3">
        <f>IFERROR(RTD("cqg.rtd",,"StudyData",A410, "PCB","BaseType=Index,Index=1", "Close", "Q","0","all",,,,"T")/100,"")</f>
        <v>-8.2504970178926551E-2</v>
      </c>
      <c r="M410" s="3">
        <f>IFERROR(RTD("cqg.rtd",,"StudyData",A410, "PCB","BaseType=Index,Index=1", "Close", "A","0","all",,,,"T")/100,"")</f>
        <v>7.1387115496227407E-2</v>
      </c>
      <c r="N410" s="5">
        <f>RTD("cqg.rtd", ,"ContractData",A410, "T_CVol",, "T")</f>
        <v>10.603999999999999</v>
      </c>
      <c r="O410" s="4">
        <f xml:space="preserve"> IFERROR(N410/RTD("cqg.rtd",,"StudyData", $A410, "MA", "InputChoice=Vol,MAType=Sim,Period=21", "MA","D","-1","all",,,,"T"),"")</f>
        <v>3.6824089887565285E-5</v>
      </c>
      <c r="P410" s="6">
        <f>IFERROR(D410/RTD("cqg.rtd",,"StudyData","ATR("&amp;A410&amp;",MAType:=Sim,Period:=21)","Bar",, "Close", "D",,,,,,"T"),"")</f>
        <v>0</v>
      </c>
      <c r="Q410" s="7">
        <f xml:space="preserve"> RTD("cqg.rtd",,"StudyData", $A410, "MA", "InputChoice=Close,MAType=Sim,Period=21", "MA","D",,"all",,,,"T")</f>
        <v>376.28476190480001</v>
      </c>
      <c r="R410" s="1">
        <f xml:space="preserve"> RTD("cqg.rtd",,"StudyData",$A410, "StdDev", "InputChoice=Close,Period1=21", "STDDEV","D",,"all",,,,"T")</f>
        <v>6.3159945256999999</v>
      </c>
      <c r="S410" s="1">
        <f t="shared" si="6"/>
        <v>-1.1217175499395824</v>
      </c>
    </row>
    <row r="411" spans="1:19" x14ac:dyDescent="0.3">
      <c r="A411" t="s">
        <v>425</v>
      </c>
      <c r="B411" t="str">
        <f>PROPER(RTD("cqg.rtd", ,"ContractData",A411, "LongDescription",, "T"))</f>
        <v>Sandisk Cp Cmn</v>
      </c>
      <c r="C411" s="1">
        <f>RTD("cqg.rtd", ,"ContractData",A411, "LastTrade",, "T")</f>
        <v>1777.8</v>
      </c>
      <c r="D411" s="1">
        <f>RTD("cqg.rtd", ,"ContractData",A411, "NetLastTrade",, "T")</f>
        <v>0</v>
      </c>
      <c r="E411" s="3" t="str">
        <f>IFERROR(RTD("cqg.rtd", ,"ContractData",A411, "PerCentNetLastTrade",, "T")/100,"")</f>
        <v/>
      </c>
      <c r="F411" s="3" t="str">
        <v/>
      </c>
      <c r="G411" s="1" t="str">
        <f>RTD("cqg.rtd", ,"ContractData",A411, "Open",, "T")</f>
        <v/>
      </c>
      <c r="H411" s="1" t="str">
        <f>RTD("cqg.rtd", ,"ContractData",A411, "High",, "T")</f>
        <v/>
      </c>
      <c r="I411" s="1" t="str">
        <f>RTD("cqg.rtd", ,"ContractData",A411, "Low",, "T")</f>
        <v/>
      </c>
      <c r="J411" s="3" t="str">
        <f>IFERROR(RTD("cqg.rtd",,"StudyData",A411, "PCB","BaseType=Index,Index=1", "Close", "W","0","all",,,,"T")/100,"")</f>
        <v/>
      </c>
      <c r="K411" s="3">
        <f>IFERROR(RTD("cqg.rtd",,"StudyData",A411, "PCB","BaseType=Index,Index=1", "Close", "M","0","all",,,,"T")/100,"")</f>
        <v>0.13474181400395729</v>
      </c>
      <c r="L411" s="3">
        <f>IFERROR(RTD("cqg.rtd",,"StudyData",A411, "PCB","BaseType=Index,Index=1", "Close", "Q","0","all",,,,"T")/100,"")</f>
        <v>-0.21811296855827211</v>
      </c>
      <c r="M411" s="3">
        <f>IFERROR(RTD("cqg.rtd",,"StudyData",A411, "PCB","BaseType=Index,Index=1", "Close", "A","0","all",,,,"T")/100,"")</f>
        <v>6.4892577302215866</v>
      </c>
      <c r="N411" s="5">
        <f>RTD("cqg.rtd", ,"ContractData",A411, "T_CVol",, "T")</f>
        <v>256035.73537499999</v>
      </c>
      <c r="O411" s="4">
        <f xml:space="preserve"> IFERROR(N411/RTD("cqg.rtd",,"StudyData", $A411, "MA", "InputChoice=Vol,MAType=Sim,Period=21", "MA","D","-1","all",,,,"T"),"")</f>
        <v>2.4219930951350322E-2</v>
      </c>
      <c r="P411" s="6">
        <f>IFERROR(D411/RTD("cqg.rtd",,"StudyData","ATR("&amp;A411&amp;",MAType:=Sim,Period:=21)","Bar",, "Close", "D",,,,,,"T"),"")</f>
        <v>0</v>
      </c>
      <c r="Q411" s="7">
        <f xml:space="preserve"> RTD("cqg.rtd",,"StudyData", $A411, "MA", "InputChoice=Close,MAType=Sim,Period=21", "MA","D",,"all",,,,"T")</f>
        <v>1669.2176190476</v>
      </c>
      <c r="R411" s="1">
        <f xml:space="preserve"> RTD("cqg.rtd",,"StudyData",$A411, "StdDev", "InputChoice=Close,Period1=21", "STDDEV","D",,"all",,,,"T")</f>
        <v>117.8301826037</v>
      </c>
      <c r="S411" s="1">
        <f t="shared" si="6"/>
        <v>0.92151585063393038</v>
      </c>
    </row>
    <row r="412" spans="1:19" x14ac:dyDescent="0.3">
      <c r="A412" t="s">
        <v>426</v>
      </c>
      <c r="B412" t="str">
        <f>PROPER(RTD("cqg.rtd", ,"ContractData",A412, "LongDescription",, "T"))</f>
        <v>Synopsys, Inc.</v>
      </c>
      <c r="C412" s="1">
        <f>RTD("cqg.rtd", ,"ContractData",A412, "LastTrade",, "T")</f>
        <v>425.76</v>
      </c>
      <c r="D412" s="1">
        <f>RTD("cqg.rtd", ,"ContractData",A412, "NetLastTrade",, "T")</f>
        <v>0</v>
      </c>
      <c r="E412" s="3" t="str">
        <f>IFERROR(RTD("cqg.rtd", ,"ContractData",A412, "PerCentNetLastTrade",, "T")/100,"")</f>
        <v/>
      </c>
      <c r="F412" s="3" t="str">
        <v/>
      </c>
      <c r="G412" s="1" t="str">
        <f>RTD("cqg.rtd", ,"ContractData",A412, "Open",, "T")</f>
        <v/>
      </c>
      <c r="H412" s="1" t="str">
        <f>RTD("cqg.rtd", ,"ContractData",A412, "High",, "T")</f>
        <v/>
      </c>
      <c r="I412" s="1" t="str">
        <f>RTD("cqg.rtd", ,"ContractData",A412, "Low",, "T")</f>
        <v/>
      </c>
      <c r="J412" s="3" t="str">
        <f>IFERROR(RTD("cqg.rtd",,"StudyData",A412, "PCB","BaseType=Index,Index=1", "Close", "W","0","all",,,,"T")/100,"")</f>
        <v/>
      </c>
      <c r="K412" s="3">
        <f>IFERROR(RTD("cqg.rtd",,"StudyData",A412, "PCB","BaseType=Index,Index=1", "Close", "M","0","all",,,,"T")/100,"")</f>
        <v>-3.1461134238722537E-2</v>
      </c>
      <c r="L412" s="3">
        <f>IFERROR(RTD("cqg.rtd",,"StudyData",A412, "PCB","BaseType=Index,Index=1", "Close", "Q","0","all",,,,"T")/100,"")</f>
        <v>-4.5530970475485918E-2</v>
      </c>
      <c r="M412" s="3">
        <f>IFERROR(RTD("cqg.rtd",,"StudyData",A412, "PCB","BaseType=Index,Index=1", "Close", "A","0","all",,,,"T")/100,"")</f>
        <v>-9.3587669249765887E-2</v>
      </c>
      <c r="N412" s="5">
        <f>RTD("cqg.rtd", ,"ContractData",A412, "T_CVol",, "T")</f>
        <v>7304.2087430000001</v>
      </c>
      <c r="O412" s="4">
        <f xml:space="preserve"> IFERROR(N412/RTD("cqg.rtd",,"StudyData", $A412, "MA", "InputChoice=Vol,MAType=Sim,Period=21", "MA","D","-1","all",,,,"T"),"")</f>
        <v>3.6247131432720417E-3</v>
      </c>
      <c r="P412" s="6">
        <f>IFERROR(D412/RTD("cqg.rtd",,"StudyData","ATR("&amp;A412&amp;",MAType:=Sim,Period:=21)","Bar",, "Close", "D",,,,,,"T"),"")</f>
        <v>0</v>
      </c>
      <c r="Q412" s="7">
        <f xml:space="preserve"> RTD("cqg.rtd",,"StudyData", $A412, "MA", "InputChoice=Close,MAType=Sim,Period=21", "MA","D",,"all",,,,"T")</f>
        <v>404.63142857140002</v>
      </c>
      <c r="R412" s="1">
        <f xml:space="preserve"> RTD("cqg.rtd",,"StudyData",$A412, "StdDev", "InputChoice=Close,Period1=21", "STDDEV","D",,"all",,,,"T")</f>
        <v>20.088728961600001</v>
      </c>
      <c r="S412" s="1">
        <f t="shared" si="6"/>
        <v>1.0517624817870581</v>
      </c>
    </row>
    <row r="413" spans="1:19" x14ac:dyDescent="0.3">
      <c r="A413" t="s">
        <v>427</v>
      </c>
      <c r="B413" t="str">
        <f>PROPER(RTD("cqg.rtd", ,"ContractData",A413, "LongDescription",, "T"))</f>
        <v>Southern Company</v>
      </c>
      <c r="C413" s="1">
        <f>RTD("cqg.rtd", ,"ContractData",A413, "LastTrade",, "T")</f>
        <v>82.88</v>
      </c>
      <c r="D413" s="1">
        <f>RTD("cqg.rtd", ,"ContractData",A413, "NetLastTrade",, "T")</f>
        <v>0</v>
      </c>
      <c r="E413" s="3" t="str">
        <f>IFERROR(RTD("cqg.rtd", ,"ContractData",A413, "PerCentNetLastTrade",, "T")/100,"")</f>
        <v/>
      </c>
      <c r="F413" s="3" t="str">
        <v/>
      </c>
      <c r="G413" s="1" t="str">
        <f>RTD("cqg.rtd", ,"ContractData",A413, "Open",, "T")</f>
        <v/>
      </c>
      <c r="H413" s="1" t="str">
        <f>RTD("cqg.rtd", ,"ContractData",A413, "High",, "T")</f>
        <v/>
      </c>
      <c r="I413" s="1" t="str">
        <f>RTD("cqg.rtd", ,"ContractData",A413, "Low",, "T")</f>
        <v/>
      </c>
      <c r="J413" s="3" t="str">
        <f>IFERROR(RTD("cqg.rtd",,"StudyData",A413, "PCB","BaseType=Index,Index=1", "Close", "W","0","all",,,,"T")/100,"")</f>
        <v/>
      </c>
      <c r="K413" s="3">
        <f>IFERROR(RTD("cqg.rtd",,"StudyData",A413, "PCB","BaseType=Index,Index=1", "Close", "M","0","all",,,,"T")/100,"")</f>
        <v>-5.8181818181818237E-2</v>
      </c>
      <c r="L413" s="3">
        <f>IFERROR(RTD("cqg.rtd",,"StudyData",A413, "PCB","BaseType=Index,Index=1", "Close", "Q","0","all",,,,"T")/100,"")</f>
        <v>-0.13405077839306251</v>
      </c>
      <c r="M413" s="3">
        <f>IFERROR(RTD("cqg.rtd",,"StudyData",A413, "PCB","BaseType=Index,Index=1", "Close", "A","0","all",,,,"T")/100,"")</f>
        <v>-4.9541284403669811E-2</v>
      </c>
      <c r="N413" s="5">
        <f>RTD("cqg.rtd", ,"ContractData",A413, "T_CVol",, "T")</f>
        <v>3122.07834</v>
      </c>
      <c r="O413" s="4">
        <f xml:space="preserve"> IFERROR(N413/RTD("cqg.rtd",,"StudyData", $A413, "MA", "InputChoice=Vol,MAType=Sim,Period=21", "MA","D","-1","all",,,,"T"),"")</f>
        <v>5.0862246746626819E-4</v>
      </c>
      <c r="P413" s="6">
        <f>IFERROR(D413/RTD("cqg.rtd",,"StudyData","ATR("&amp;A413&amp;",MAType:=Sim,Period:=21)","Bar",, "Close", "D",,,,,,"T"),"")</f>
        <v>0</v>
      </c>
      <c r="Q413" s="7">
        <f xml:space="preserve"> RTD("cqg.rtd",,"StudyData", $A413, "MA", "InputChoice=Close,MAType=Sim,Period=21", "MA","D",,"all",,,,"T")</f>
        <v>86.474761904800005</v>
      </c>
      <c r="R413" s="1">
        <f xml:space="preserve"> RTD("cqg.rtd",,"StudyData",$A413, "StdDev", "InputChoice=Close,Period1=21", "STDDEV","D",,"all",,,,"T")</f>
        <v>1.993139708</v>
      </c>
      <c r="S413" s="1">
        <f t="shared" si="6"/>
        <v>-1.8035674520814922</v>
      </c>
    </row>
    <row r="414" spans="1:19" x14ac:dyDescent="0.3">
      <c r="A414" t="s">
        <v>428</v>
      </c>
      <c r="B414" t="str">
        <f>PROPER(RTD("cqg.rtd", ,"ContractData",A414, "LongDescription",, "T"))</f>
        <v>Solventum Corporation</v>
      </c>
      <c r="C414" s="1">
        <f>RTD("cqg.rtd", ,"ContractData",A414, "LastTrade",, "T")</f>
        <v>89.5</v>
      </c>
      <c r="D414" s="1">
        <f>RTD("cqg.rtd", ,"ContractData",A414, "NetLastTrade",, "T")</f>
        <v>0</v>
      </c>
      <c r="E414" s="3" t="str">
        <f>IFERROR(RTD("cqg.rtd", ,"ContractData",A414, "PerCentNetLastTrade",, "T")/100,"")</f>
        <v/>
      </c>
      <c r="F414" s="3" t="str">
        <v/>
      </c>
      <c r="G414" s="1" t="str">
        <f>RTD("cqg.rtd", ,"ContractData",A414, "Open",, "T")</f>
        <v/>
      </c>
      <c r="H414" s="1" t="str">
        <f>RTD("cqg.rtd", ,"ContractData",A414, "High",, "T")</f>
        <v/>
      </c>
      <c r="I414" s="1" t="str">
        <f>RTD("cqg.rtd", ,"ContractData",A414, "Low",, "T")</f>
        <v/>
      </c>
      <c r="J414" s="3" t="str">
        <f>IFERROR(RTD("cqg.rtd",,"StudyData",A414, "PCB","BaseType=Index,Index=1", "Close", "W","0","all",,,,"T")/100,"")</f>
        <v/>
      </c>
      <c r="K414" s="3">
        <f>IFERROR(RTD("cqg.rtd",,"StudyData",A414, "PCB","BaseType=Index,Index=1", "Close", "M","0","all",,,,"T")/100,"")</f>
        <v>-1.7131561607731192E-2</v>
      </c>
      <c r="L414" s="3">
        <f>IFERROR(RTD("cqg.rtd",,"StudyData",A414, "PCB","BaseType=Index,Index=1", "Close", "Q","0","all",,,,"T")/100,"")</f>
        <v>0.16007777057679834</v>
      </c>
      <c r="M414" s="3">
        <f>IFERROR(RTD("cqg.rtd",,"StudyData",A414, "PCB","BaseType=Index,Index=1", "Close", "A","0","all",,,,"T")/100,"")</f>
        <v>0.12948006057546702</v>
      </c>
      <c r="N414" s="5">
        <f>RTD("cqg.rtd", ,"ContractData",A414, "T_CVol",, "T")</f>
        <v>11.88</v>
      </c>
      <c r="O414" s="4">
        <f xml:space="preserve"> IFERROR(N414/RTD("cqg.rtd",,"StudyData", $A414, "MA", "InputChoice=Vol,MAType=Sim,Period=21", "MA","D","-1","all",,,,"T"),"")</f>
        <v>1.3417785659948588E-5</v>
      </c>
      <c r="P414" s="6">
        <f>IFERROR(D414/RTD("cqg.rtd",,"StudyData","ATR("&amp;A414&amp;",MAType:=Sim,Period:=21)","Bar",, "Close", "D",,,,,,"T"),"")</f>
        <v>0</v>
      </c>
      <c r="Q414" s="7">
        <f xml:space="preserve"> RTD("cqg.rtd",,"StudyData", $A414, "MA", "InputChoice=Close,MAType=Sim,Period=21", "MA","D",,"all",,,,"T")</f>
        <v>89.668095238099994</v>
      </c>
      <c r="R414" s="1">
        <f xml:space="preserve"> RTD("cqg.rtd",,"StudyData",$A414, "StdDev", "InputChoice=Close,Period1=21", "STDDEV","D",,"all",,,,"T")</f>
        <v>1.4197471908999999</v>
      </c>
      <c r="S414" s="1">
        <f t="shared" si="6"/>
        <v>-0.11839800717861315</v>
      </c>
    </row>
    <row r="415" spans="1:19" x14ac:dyDescent="0.3">
      <c r="A415" t="s">
        <v>429</v>
      </c>
      <c r="B415" t="str">
        <f>PROPER(RTD("cqg.rtd", ,"ContractData",A415, "LongDescription",, "T"))</f>
        <v>Simon Property Grp</v>
      </c>
      <c r="C415" s="1">
        <f>RTD("cqg.rtd", ,"ContractData",A415, "LastTrade",, "T")</f>
        <v>204.82</v>
      </c>
      <c r="D415" s="1">
        <f>RTD("cqg.rtd", ,"ContractData",A415, "NetLastTrade",, "T")</f>
        <v>0</v>
      </c>
      <c r="E415" s="3" t="str">
        <f>IFERROR(RTD("cqg.rtd", ,"ContractData",A415, "PerCentNetLastTrade",, "T")/100,"")</f>
        <v/>
      </c>
      <c r="F415" s="3" t="str">
        <v/>
      </c>
      <c r="G415" s="1" t="str">
        <f>RTD("cqg.rtd", ,"ContractData",A415, "Open",, "T")</f>
        <v/>
      </c>
      <c r="H415" s="1" t="str">
        <f>RTD("cqg.rtd", ,"ContractData",A415, "High",, "T")</f>
        <v/>
      </c>
      <c r="I415" s="1" t="str">
        <f>RTD("cqg.rtd", ,"ContractData",A415, "Low",, "T")</f>
        <v/>
      </c>
      <c r="J415" s="3" t="str">
        <f>IFERROR(RTD("cqg.rtd",,"StudyData",A415, "PCB","BaseType=Index,Index=1", "Close", "W","0","all",,,,"T")/100,"")</f>
        <v/>
      </c>
      <c r="K415" s="3">
        <f>IFERROR(RTD("cqg.rtd",,"StudyData",A415, "PCB","BaseType=Index,Index=1", "Close", "M","0","all",,,,"T")/100,"")</f>
        <v>-3.5324039186134137E-2</v>
      </c>
      <c r="L415" s="3">
        <f>IFERROR(RTD("cqg.rtd",,"StudyData",A415, "PCB","BaseType=Index,Index=1", "Close", "Q","0","all",,,,"T")/100,"")</f>
        <v>-8.4194053208137762E-2</v>
      </c>
      <c r="M415" s="3">
        <f>IFERROR(RTD("cqg.rtd",,"StudyData",A415, "PCB","BaseType=Index,Index=1", "Close", "A","0","all",,,,"T")/100,"")</f>
        <v>0.10647722975528053</v>
      </c>
      <c r="N415" s="5">
        <f>RTD("cqg.rtd", ,"ContractData",A415, "T_CVol",, "T")</f>
        <v>228.535392</v>
      </c>
      <c r="O415" s="4">
        <f xml:space="preserve"> IFERROR(N415/RTD("cqg.rtd",,"StudyData", $A415, "MA", "InputChoice=Vol,MAType=Sim,Period=21", "MA","D","-1","all",,,,"T"),"")</f>
        <v>1.7721891827222726E-4</v>
      </c>
      <c r="P415" s="6">
        <f>IFERROR(D415/RTD("cqg.rtd",,"StudyData","ATR("&amp;A415&amp;",MAType:=Sim,Period:=21)","Bar",, "Close", "D",,,,,,"T"),"")</f>
        <v>0</v>
      </c>
      <c r="Q415" s="7">
        <f xml:space="preserve"> RTD("cqg.rtd",,"StudyData", $A415, "MA", "InputChoice=Close,MAType=Sim,Period=21", "MA","D",,"all",,,,"T")</f>
        <v>207.00238095239999</v>
      </c>
      <c r="R415" s="1">
        <f xml:space="preserve"> RTD("cqg.rtd",,"StudyData",$A415, "StdDev", "InputChoice=Close,Period1=21", "STDDEV","D",,"all",,,,"T")</f>
        <v>3.4650017588000002</v>
      </c>
      <c r="S415" s="1">
        <f t="shared" si="6"/>
        <v>-0.62983545300011567</v>
      </c>
    </row>
    <row r="416" spans="1:19" x14ac:dyDescent="0.3">
      <c r="A416" t="s">
        <v>430</v>
      </c>
      <c r="B416" t="str">
        <f>PROPER(RTD("cqg.rtd", ,"ContractData",A416, "LongDescription",, "T"))</f>
        <v>S&amp;P Global Inc.</v>
      </c>
      <c r="C416" s="1">
        <f>RTD("cqg.rtd", ,"ContractData",A416, "LastTrade",, "T")</f>
        <v>403.3</v>
      </c>
      <c r="D416" s="1">
        <f>RTD("cqg.rtd", ,"ContractData",A416, "NetLastTrade",, "T")</f>
        <v>0</v>
      </c>
      <c r="E416" s="3" t="str">
        <f>IFERROR(RTD("cqg.rtd", ,"ContractData",A416, "PerCentNetLastTrade",, "T")/100,"")</f>
        <v/>
      </c>
      <c r="F416" s="3" t="str">
        <v/>
      </c>
      <c r="G416" s="1" t="str">
        <f>RTD("cqg.rtd", ,"ContractData",A416, "Open",, "T")</f>
        <v/>
      </c>
      <c r="H416" s="1" t="str">
        <f>RTD("cqg.rtd", ,"ContractData",A416, "High",, "T")</f>
        <v/>
      </c>
      <c r="I416" s="1" t="str">
        <f>RTD("cqg.rtd", ,"ContractData",A416, "Low",, "T")</f>
        <v/>
      </c>
      <c r="J416" s="3" t="str">
        <f>IFERROR(RTD("cqg.rtd",,"StudyData",A416, "PCB","BaseType=Index,Index=1", "Close", "W","0","all",,,,"T")/100,"")</f>
        <v/>
      </c>
      <c r="K416" s="3">
        <f>IFERROR(RTD("cqg.rtd",,"StudyData",A416, "PCB","BaseType=Index,Index=1", "Close", "M","0","all",,,,"T")/100,"")</f>
        <v>-7.4660425844346581E-2</v>
      </c>
      <c r="L416" s="3">
        <f>IFERROR(RTD("cqg.rtd",,"StudyData",A416, "PCB","BaseType=Index,Index=1", "Close", "Q","0","all",,,,"T")/100,"")</f>
        <v>-9.7235181456562861E-3</v>
      </c>
      <c r="M416" s="3">
        <f>IFERROR(RTD("cqg.rtd",,"StudyData",A416, "PCB","BaseType=Index,Index=1", "Close", "A","0","all",,,,"T")/100,"")</f>
        <v>-0.22826690139497505</v>
      </c>
      <c r="N416" s="5">
        <f>RTD("cqg.rtd", ,"ContractData",A416, "T_CVol",, "T")</f>
        <v>1208.7220729999999</v>
      </c>
      <c r="O416" s="4">
        <f xml:space="preserve"> IFERROR(N416/RTD("cqg.rtd",,"StudyData", $A416, "MA", "InputChoice=Vol,MAType=Sim,Period=21", "MA","D","-1","all",,,,"T"),"")</f>
        <v>6.7165434101190279E-4</v>
      </c>
      <c r="P416" s="6">
        <f>IFERROR(D416/RTD("cqg.rtd",,"StudyData","ATR("&amp;A416&amp;",MAType:=Sim,Period:=21)","Bar",, "Close", "D",,,,,,"T"),"")</f>
        <v>0</v>
      </c>
      <c r="Q416" s="7">
        <f xml:space="preserve"> RTD("cqg.rtd",,"StudyData", $A416, "MA", "InputChoice=Close,MAType=Sim,Period=21", "MA","D",,"all",,,,"T")</f>
        <v>418.28809523810003</v>
      </c>
      <c r="R416" s="1">
        <f xml:space="preserve"> RTD("cqg.rtd",,"StudyData",$A416, "StdDev", "InputChoice=Close,Period1=21", "STDDEV","D",,"all",,,,"T")</f>
        <v>15.865036016399999</v>
      </c>
      <c r="S416" s="1">
        <f t="shared" si="6"/>
        <v>-0.94472494248399608</v>
      </c>
    </row>
    <row r="417" spans="1:19" x14ac:dyDescent="0.3">
      <c r="A417" t="s">
        <v>431</v>
      </c>
      <c r="B417" t="str">
        <f>PROPER(RTD("cqg.rtd", ,"ContractData",A417, "LongDescription",, "T"))</f>
        <v>Sempra</v>
      </c>
      <c r="C417" s="1">
        <f>RTD("cqg.rtd", ,"ContractData",A417, "LastTrade",, "T")</f>
        <v>77.930000000000007</v>
      </c>
      <c r="D417" s="1">
        <f>RTD("cqg.rtd", ,"ContractData",A417, "NetLastTrade",, "T")</f>
        <v>0</v>
      </c>
      <c r="E417" s="3" t="str">
        <f>IFERROR(RTD("cqg.rtd", ,"ContractData",A417, "PerCentNetLastTrade",, "T")/100,"")</f>
        <v/>
      </c>
      <c r="F417" s="3" t="str">
        <v/>
      </c>
      <c r="G417" s="1" t="str">
        <f>RTD("cqg.rtd", ,"ContractData",A417, "Open",, "T")</f>
        <v/>
      </c>
      <c r="H417" s="1" t="str">
        <f>RTD("cqg.rtd", ,"ContractData",A417, "High",, "T")</f>
        <v/>
      </c>
      <c r="I417" s="1" t="str">
        <f>RTD("cqg.rtd", ,"ContractData",A417, "Low",, "T")</f>
        <v/>
      </c>
      <c r="J417" s="3" t="str">
        <f>IFERROR(RTD("cqg.rtd",,"StudyData",A417, "PCB","BaseType=Index,Index=1", "Close", "W","0","all",,,,"T")/100,"")</f>
        <v/>
      </c>
      <c r="K417" s="3">
        <f>IFERROR(RTD("cqg.rtd",,"StudyData",A417, "PCB","BaseType=Index,Index=1", "Close", "M","0","all",,,,"T")/100,"")</f>
        <v>-4.6144430844553198E-2</v>
      </c>
      <c r="L417" s="3">
        <f>IFERROR(RTD("cqg.rtd",,"StudyData",A417, "PCB","BaseType=Index,Index=1", "Close", "Q","0","all",,,,"T")/100,"")</f>
        <v>-0.15942185309028151</v>
      </c>
      <c r="M417" s="3">
        <f>IFERROR(RTD("cqg.rtd",,"StudyData",A417, "PCB","BaseType=Index,Index=1", "Close", "A","0","all",,,,"T")/100,"")</f>
        <v>-0.11734058217238642</v>
      </c>
      <c r="N417" s="5">
        <f>RTD("cqg.rtd", ,"ContractData",A417, "T_CVol",, "T")</f>
        <v>1180.6320000000001</v>
      </c>
      <c r="O417" s="4">
        <f xml:space="preserve"> IFERROR(N417/RTD("cqg.rtd",,"StudyData", $A417, "MA", "InputChoice=Vol,MAType=Sim,Period=21", "MA","D","-1","all",,,,"T"),"")</f>
        <v>2.9382391992910909E-4</v>
      </c>
      <c r="P417" s="6">
        <f>IFERROR(D417/RTD("cqg.rtd",,"StudyData","ATR("&amp;A417&amp;",MAType:=Sim,Period:=21)","Bar",, "Close", "D",,,,,,"T"),"")</f>
        <v>0</v>
      </c>
      <c r="Q417" s="7">
        <f xml:space="preserve"> RTD("cqg.rtd",,"StudyData", $A417, "MA", "InputChoice=Close,MAType=Sim,Period=21", "MA","D",,"all",,,,"T")</f>
        <v>82.126190476199994</v>
      </c>
      <c r="R417" s="1">
        <f xml:space="preserve"> RTD("cqg.rtd",,"StudyData",$A417, "StdDev", "InputChoice=Close,Period1=21", "STDDEV","D",,"all",,,,"T")</f>
        <v>2.3425961914000002</v>
      </c>
      <c r="S417" s="1">
        <f t="shared" si="6"/>
        <v>-1.7912564237937347</v>
      </c>
    </row>
    <row r="418" spans="1:19" x14ac:dyDescent="0.3">
      <c r="A418" t="s">
        <v>432</v>
      </c>
      <c r="B418" t="str">
        <f>PROPER(RTD("cqg.rtd", ,"ContractData",A418, "LongDescription",, "T"))</f>
        <v>Steris Plc</v>
      </c>
      <c r="C418" s="1">
        <f>RTD("cqg.rtd", ,"ContractData",A418, "LastTrade",, "T")</f>
        <v>208.93</v>
      </c>
      <c r="D418" s="1">
        <f>RTD("cqg.rtd", ,"ContractData",A418, "NetLastTrade",, "T")</f>
        <v>0</v>
      </c>
      <c r="E418" s="3" t="str">
        <f>IFERROR(RTD("cqg.rtd", ,"ContractData",A418, "PerCentNetLastTrade",, "T")/100,"")</f>
        <v/>
      </c>
      <c r="F418" s="3" t="str">
        <v/>
      </c>
      <c r="G418" s="1" t="str">
        <f>RTD("cqg.rtd", ,"ContractData",A418, "Open",, "T")</f>
        <v/>
      </c>
      <c r="H418" s="1" t="str">
        <f>RTD("cqg.rtd", ,"ContractData",A418, "High",, "T")</f>
        <v/>
      </c>
      <c r="I418" s="1" t="str">
        <f>RTD("cqg.rtd", ,"ContractData",A418, "Low",, "T")</f>
        <v/>
      </c>
      <c r="J418" s="3" t="str">
        <f>IFERROR(RTD("cqg.rtd",,"StudyData",A418, "PCB","BaseType=Index,Index=1", "Close", "W","0","all",,,,"T")/100,"")</f>
        <v/>
      </c>
      <c r="K418" s="3">
        <f>IFERROR(RTD("cqg.rtd",,"StudyData",A418, "PCB","BaseType=Index,Index=1", "Close", "M","0","all",,,,"T")/100,"")</f>
        <v>-0.1019171251719395</v>
      </c>
      <c r="L418" s="3">
        <f>IFERROR(RTD("cqg.rtd",,"StudyData",A418, "PCB","BaseType=Index,Index=1", "Close", "Q","0","all",,,,"T")/100,"")</f>
        <v>-7.7883839103385401E-3</v>
      </c>
      <c r="M418" s="3">
        <f>IFERROR(RTD("cqg.rtd",,"StudyData",A418, "PCB","BaseType=Index,Index=1", "Close", "A","0","all",,,,"T")/100,"")</f>
        <v>-0.17588355948248663</v>
      </c>
      <c r="N418" s="5">
        <f>RTD("cqg.rtd", ,"ContractData",A418, "T_CVol",, "T")</f>
        <v>12.5</v>
      </c>
      <c r="O418" s="4">
        <f xml:space="preserve"> IFERROR(N418/RTD("cqg.rtd",,"StudyData", $A418, "MA", "InputChoice=Vol,MAType=Sim,Period=21", "MA","D","-1","all",,,,"T"),"")</f>
        <v>1.8899104138338198E-5</v>
      </c>
      <c r="P418" s="6">
        <f>IFERROR(D418/RTD("cqg.rtd",,"StudyData","ATR("&amp;A418&amp;",MAType:=Sim,Period:=21)","Bar",, "Close", "D",,,,,,"T"),"")</f>
        <v>0</v>
      </c>
      <c r="Q418" s="7">
        <f xml:space="preserve"> RTD("cqg.rtd",,"StudyData", $A418, "MA", "InputChoice=Close,MAType=Sim,Period=21", "MA","D",,"all",,,,"T")</f>
        <v>215.89857142860001</v>
      </c>
      <c r="R418" s="1">
        <f xml:space="preserve"> RTD("cqg.rtd",,"StudyData",$A418, "StdDev", "InputChoice=Close,Period1=21", "STDDEV","D",,"all",,,,"T")</f>
        <v>9.2681252461000003</v>
      </c>
      <c r="S418" s="1">
        <f t="shared" si="6"/>
        <v>-0.75188576368584947</v>
      </c>
    </row>
    <row r="419" spans="1:19" x14ac:dyDescent="0.3">
      <c r="A419" t="s">
        <v>433</v>
      </c>
      <c r="B419" t="str">
        <f>PROPER(RTD("cqg.rtd", ,"ContractData",A419, "LongDescription",, "T"))</f>
        <v>Steel Dynamics Inc</v>
      </c>
      <c r="C419" s="1">
        <f>RTD("cqg.rtd", ,"ContractData",A419, "LastTrade",, "T")</f>
        <v>233.66</v>
      </c>
      <c r="D419" s="1">
        <f>RTD("cqg.rtd", ,"ContractData",A419, "NetLastTrade",, "T")</f>
        <v>0</v>
      </c>
      <c r="E419" s="3" t="str">
        <f>IFERROR(RTD("cqg.rtd", ,"ContractData",A419, "PerCentNetLastTrade",, "T")/100,"")</f>
        <v/>
      </c>
      <c r="F419" s="3" t="str">
        <v/>
      </c>
      <c r="G419" s="1" t="str">
        <f>RTD("cqg.rtd", ,"ContractData",A419, "Open",, "T")</f>
        <v/>
      </c>
      <c r="H419" s="1" t="str">
        <f>RTD("cqg.rtd", ,"ContractData",A419, "High",, "T")</f>
        <v/>
      </c>
      <c r="I419" s="1" t="str">
        <f>RTD("cqg.rtd", ,"ContractData",A419, "Low",, "T")</f>
        <v/>
      </c>
      <c r="J419" s="3" t="str">
        <f>IFERROR(RTD("cqg.rtd",,"StudyData",A419, "PCB","BaseType=Index,Index=1", "Close", "W","0","all",,,,"T")/100,"")</f>
        <v/>
      </c>
      <c r="K419" s="3">
        <f>IFERROR(RTD("cqg.rtd",,"StudyData",A419, "PCB","BaseType=Index,Index=1", "Close", "M","0","all",,,,"T")/100,"")</f>
        <v>4.4708107643366517E-3</v>
      </c>
      <c r="L419" s="3">
        <f>IFERROR(RTD("cqg.rtd",,"StudyData",A419, "PCB","BaseType=Index,Index=1", "Close", "Q","0","all",,,,"T")/100,"")</f>
        <v>1.8303843807199464E-2</v>
      </c>
      <c r="M419" s="3">
        <f>IFERROR(RTD("cqg.rtd",,"StudyData",A419, "PCB","BaseType=Index,Index=1", "Close", "A","0","all",,,,"T")/100,"")</f>
        <v>0.37893183830038346</v>
      </c>
      <c r="N419" s="5">
        <f>RTD("cqg.rtd", ,"ContractData",A419, "T_CVol",, "T")</f>
        <v>2074.2339999999999</v>
      </c>
      <c r="O419" s="4">
        <f xml:space="preserve"> IFERROR(N419/RTD("cqg.rtd",,"StudyData", $A419, "MA", "InputChoice=Vol,MAType=Sim,Period=21", "MA","D","-1","all",,,,"T"),"")</f>
        <v>2.148993268923679E-3</v>
      </c>
      <c r="P419" s="6">
        <f>IFERROR(D419/RTD("cqg.rtd",,"StudyData","ATR("&amp;A419&amp;",MAType:=Sim,Period:=21)","Bar",, "Close", "D",,,,,,"T"),"")</f>
        <v>0</v>
      </c>
      <c r="Q419" s="7">
        <f xml:space="preserve"> RTD("cqg.rtd",,"StudyData", $A419, "MA", "InputChoice=Close,MAType=Sim,Period=21", "MA","D",,"all",,,,"T")</f>
        <v>237.54047619049999</v>
      </c>
      <c r="R419" s="1">
        <f xml:space="preserve"> RTD("cqg.rtd",,"StudyData",$A419, "StdDev", "InputChoice=Close,Period1=21", "STDDEV","D",,"all",,,,"T")</f>
        <v>4.6603611919999999</v>
      </c>
      <c r="S419" s="1">
        <f t="shared" si="6"/>
        <v>-0.832655674234271</v>
      </c>
    </row>
    <row r="420" spans="1:19" x14ac:dyDescent="0.3">
      <c r="A420" t="s">
        <v>434</v>
      </c>
      <c r="B420" t="str">
        <f>PROPER(RTD("cqg.rtd", ,"ContractData",A420, "LongDescription",, "T"))</f>
        <v>State Street Corp</v>
      </c>
      <c r="C420" s="1">
        <f>RTD("cqg.rtd", ,"ContractData",A420, "LastTrade",, "T")</f>
        <v>181.34</v>
      </c>
      <c r="D420" s="1">
        <f>RTD("cqg.rtd", ,"ContractData",A420, "NetLastTrade",, "T")</f>
        <v>0</v>
      </c>
      <c r="E420" s="3" t="str">
        <f>IFERROR(RTD("cqg.rtd", ,"ContractData",A420, "PerCentNetLastTrade",, "T")/100,"")</f>
        <v/>
      </c>
      <c r="F420" s="3" t="str">
        <v/>
      </c>
      <c r="G420" s="1" t="str">
        <f>RTD("cqg.rtd", ,"ContractData",A420, "Open",, "T")</f>
        <v/>
      </c>
      <c r="H420" s="1" t="str">
        <f>RTD("cqg.rtd", ,"ContractData",A420, "High",, "T")</f>
        <v/>
      </c>
      <c r="I420" s="1" t="str">
        <f>RTD("cqg.rtd", ,"ContractData",A420, "Low",, "T")</f>
        <v/>
      </c>
      <c r="J420" s="3" t="str">
        <f>IFERROR(RTD("cqg.rtd",,"StudyData",A420, "PCB","BaseType=Index,Index=1", "Close", "W","0","all",,,,"T")/100,"")</f>
        <v/>
      </c>
      <c r="K420" s="3">
        <f>IFERROR(RTD("cqg.rtd",,"StudyData",A420, "PCB","BaseType=Index,Index=1", "Close", "M","0","all",,,,"T")/100,"")</f>
        <v>-5.2461072212352348E-2</v>
      </c>
      <c r="L420" s="3">
        <f>IFERROR(RTD("cqg.rtd",,"StudyData",A420, "PCB","BaseType=Index,Index=1", "Close", "Q","0","all",,,,"T")/100,"")</f>
        <v>6.9221698113207608E-2</v>
      </c>
      <c r="M420" s="3">
        <f>IFERROR(RTD("cqg.rtd",,"StudyData",A420, "PCB","BaseType=Index,Index=1", "Close", "A","0","all",,,,"T")/100,"")</f>
        <v>0.40562747073870253</v>
      </c>
      <c r="N420" s="5">
        <f>RTD("cqg.rtd", ,"ContractData",A420, "T_CVol",, "T")</f>
        <v>3.013182</v>
      </c>
      <c r="O420" s="4">
        <f xml:space="preserve"> IFERROR(N420/RTD("cqg.rtd",,"StudyData", $A420, "MA", "InputChoice=Vol,MAType=Sim,Period=21", "MA","D","-1","all",,,,"T"),"")</f>
        <v>1.5778768331973899E-6</v>
      </c>
      <c r="P420" s="6">
        <f>IFERROR(D420/RTD("cqg.rtd",,"StudyData","ATR("&amp;A420&amp;",MAType:=Sim,Period:=21)","Bar",, "Close", "D",,,,,,"T"),"")</f>
        <v>0</v>
      </c>
      <c r="Q420" s="7">
        <f xml:space="preserve"> RTD("cqg.rtd",,"StudyData", $A420, "MA", "InputChoice=Close,MAType=Sim,Period=21", "MA","D",,"all",,,,"T")</f>
        <v>187.129047619</v>
      </c>
      <c r="R420" s="1">
        <f xml:space="preserve"> RTD("cqg.rtd",,"StudyData",$A420, "StdDev", "InputChoice=Close,Period1=21", "STDDEV","D",,"all",,,,"T")</f>
        <v>5.0332020526000001</v>
      </c>
      <c r="S420" s="1">
        <f t="shared" si="6"/>
        <v>-1.1501719101480448</v>
      </c>
    </row>
    <row r="421" spans="1:19" x14ac:dyDescent="0.3">
      <c r="A421" t="s">
        <v>435</v>
      </c>
      <c r="B421" t="str">
        <f>PROPER(RTD("cqg.rtd", ,"ContractData",A421, "LongDescription",, "T"))</f>
        <v>Seagate Tch Hldgs Or</v>
      </c>
      <c r="C421" s="1">
        <f>RTD("cqg.rtd", ,"ContractData",A421, "LastTrade",, "T")</f>
        <v>916.83</v>
      </c>
      <c r="D421" s="1">
        <f>RTD("cqg.rtd", ,"ContractData",A421, "NetLastTrade",, "T")</f>
        <v>0</v>
      </c>
      <c r="E421" s="3" t="str">
        <f>IFERROR(RTD("cqg.rtd", ,"ContractData",A421, "PerCentNetLastTrade",, "T")/100,"")</f>
        <v/>
      </c>
      <c r="F421" s="3" t="str">
        <v/>
      </c>
      <c r="G421" s="1" t="str">
        <f>RTD("cqg.rtd", ,"ContractData",A421, "Open",, "T")</f>
        <v/>
      </c>
      <c r="H421" s="1" t="str">
        <f>RTD("cqg.rtd", ,"ContractData",A421, "High",, "T")</f>
        <v/>
      </c>
      <c r="I421" s="1" t="str">
        <f>RTD("cqg.rtd", ,"ContractData",A421, "Low",, "T")</f>
        <v/>
      </c>
      <c r="J421" s="3" t="str">
        <f>IFERROR(RTD("cqg.rtd",,"StudyData",A421, "PCB","BaseType=Index,Index=1", "Close", "W","0","all",,,,"T")/100,"")</f>
        <v/>
      </c>
      <c r="K421" s="3">
        <f>IFERROR(RTD("cqg.rtd",,"StudyData",A421, "PCB","BaseType=Index,Index=1", "Close", "M","0","all",,,,"T")/100,"")</f>
        <v>0.10677466863033878</v>
      </c>
      <c r="L421" s="3">
        <f>IFERROR(RTD("cqg.rtd",,"StudyData",A421, "PCB","BaseType=Index,Index=1", "Close", "Q","0","all",,,,"T")/100,"")</f>
        <v>-4.9917098445595803E-2</v>
      </c>
      <c r="M421" s="3">
        <f>IFERROR(RTD("cqg.rtd",,"StudyData",A421, "PCB","BaseType=Index,Index=1", "Close", "A","0","all",,,,"T")/100,"")</f>
        <v>2.329205853516831</v>
      </c>
      <c r="N421" s="5">
        <f>RTD("cqg.rtd", ,"ContractData",A421, "T_CVol",, "T")</f>
        <v>39946.332221999997</v>
      </c>
      <c r="O421" s="4">
        <f xml:space="preserve"> IFERROR(N421/RTD("cqg.rtd",,"StudyData", $A421, "MA", "InputChoice=Vol,MAType=Sim,Period=21", "MA","D","-1","all",,,,"T"),"")</f>
        <v>1.0478879020408055E-2</v>
      </c>
      <c r="P421" s="6">
        <f>IFERROR(D421/RTD("cqg.rtd",,"StudyData","ATR("&amp;A421&amp;",MAType:=Sim,Period:=21)","Bar",, "Close", "D",,,,,,"T"),"")</f>
        <v>0</v>
      </c>
      <c r="Q421" s="7">
        <f xml:space="preserve"> RTD("cqg.rtd",,"StudyData", $A421, "MA", "InputChoice=Close,MAType=Sim,Period=21", "MA","D",,"all",,,,"T")</f>
        <v>852.24142857139998</v>
      </c>
      <c r="R421" s="1">
        <f xml:space="preserve"> RTD("cqg.rtd",,"StudyData",$A421, "StdDev", "InputChoice=Close,Period1=21", "STDDEV","D",,"all",,,,"T")</f>
        <v>48.306975764199997</v>
      </c>
      <c r="S421" s="1">
        <f t="shared" si="6"/>
        <v>1.3370444000443154</v>
      </c>
    </row>
    <row r="422" spans="1:19" x14ac:dyDescent="0.3">
      <c r="A422" t="s">
        <v>436</v>
      </c>
      <c r="B422" t="str">
        <f>PROPER(RTD("cqg.rtd", ,"ContractData",A422, "LongDescription",, "T"))</f>
        <v>Constellation Brands Inc</v>
      </c>
      <c r="C422" s="1">
        <f>RTD("cqg.rtd", ,"ContractData",A422, "LastTrade",, "T")</f>
        <v>113.63</v>
      </c>
      <c r="D422" s="1">
        <f>RTD("cqg.rtd", ,"ContractData",A422, "NetLastTrade",, "T")</f>
        <v>0</v>
      </c>
      <c r="E422" s="3" t="str">
        <f>IFERROR(RTD("cqg.rtd", ,"ContractData",A422, "PerCentNetLastTrade",, "T")/100,"")</f>
        <v/>
      </c>
      <c r="F422" s="3" t="str">
        <v/>
      </c>
      <c r="G422" s="1" t="str">
        <f>RTD("cqg.rtd", ,"ContractData",A422, "Open",, "T")</f>
        <v/>
      </c>
      <c r="H422" s="1" t="str">
        <f>RTD("cqg.rtd", ,"ContractData",A422, "High",, "T")</f>
        <v/>
      </c>
      <c r="I422" s="1" t="str">
        <f>RTD("cqg.rtd", ,"ContractData",A422, "Low",, "T")</f>
        <v/>
      </c>
      <c r="J422" s="3" t="str">
        <f>IFERROR(RTD("cqg.rtd",,"StudyData",A422, "PCB","BaseType=Index,Index=1", "Close", "W","0","all",,,,"T")/100,"")</f>
        <v/>
      </c>
      <c r="K422" s="3">
        <f>IFERROR(RTD("cqg.rtd",,"StudyData",A422, "PCB","BaseType=Index,Index=1", "Close", "M","0","all",,,,"T")/100,"")</f>
        <v>-0.13007196447710923</v>
      </c>
      <c r="L422" s="3">
        <f>IFERROR(RTD("cqg.rtd",,"StudyData",A422, "PCB","BaseType=Index,Index=1", "Close", "Q","0","all",,,,"T")/100,"")</f>
        <v>-0.18304694801926813</v>
      </c>
      <c r="M422" s="3">
        <f>IFERROR(RTD("cqg.rtd",,"StudyData",A422, "PCB","BaseType=Index,Index=1", "Close", "A","0","all",,,,"T")/100,"")</f>
        <v>-0.17635546535227611</v>
      </c>
      <c r="N422" s="5">
        <f>RTD("cqg.rtd", ,"ContractData",A422, "T_CVol",, "T")</f>
        <v>761.66664900000001</v>
      </c>
      <c r="O422" s="4">
        <f xml:space="preserve"> IFERROR(N422/RTD("cqg.rtd",,"StudyData", $A422, "MA", "InputChoice=Vol,MAType=Sim,Period=21", "MA","D","-1","all",,,,"T"),"")</f>
        <v>3.1799679663558809E-4</v>
      </c>
      <c r="P422" s="6">
        <f>IFERROR(D422/RTD("cqg.rtd",,"StudyData","ATR("&amp;A422&amp;",MAType:=Sim,Period:=21)","Bar",, "Close", "D",,,,,,"T"),"")</f>
        <v>0</v>
      </c>
      <c r="Q422" s="7">
        <f xml:space="preserve"> RTD("cqg.rtd",,"StudyData", $A422, "MA", "InputChoice=Close,MAType=Sim,Period=21", "MA","D",,"all",,,,"T")</f>
        <v>122.59238095240001</v>
      </c>
      <c r="R422" s="1">
        <f xml:space="preserve"> RTD("cqg.rtd",,"StudyData",$A422, "StdDev", "InputChoice=Close,Period1=21", "STDDEV","D",,"all",,,,"T")</f>
        <v>5.5590525954999999</v>
      </c>
      <c r="S422" s="1">
        <f t="shared" si="6"/>
        <v>-1.6122137357820598</v>
      </c>
    </row>
    <row r="423" spans="1:19" x14ac:dyDescent="0.3">
      <c r="A423" t="s">
        <v>437</v>
      </c>
      <c r="B423" t="str">
        <f>PROPER(RTD("cqg.rtd", ,"ContractData",A423, "LongDescription",, "T"))</f>
        <v>Smurfit Westrock Plc</v>
      </c>
      <c r="C423" s="1">
        <f>RTD("cqg.rtd", ,"ContractData",A423, "LastTrade",, "T")</f>
        <v>46.410000000000004</v>
      </c>
      <c r="D423" s="1">
        <f>RTD("cqg.rtd", ,"ContractData",A423, "NetLastTrade",, "T")</f>
        <v>0</v>
      </c>
      <c r="E423" s="3" t="str">
        <f>IFERROR(RTD("cqg.rtd", ,"ContractData",A423, "PerCentNetLastTrade",, "T")/100,"")</f>
        <v/>
      </c>
      <c r="F423" s="3" t="str">
        <v/>
      </c>
      <c r="G423" s="1" t="str">
        <f>RTD("cqg.rtd", ,"ContractData",A423, "Open",, "T")</f>
        <v/>
      </c>
      <c r="H423" s="1" t="str">
        <f>RTD("cqg.rtd", ,"ContractData",A423, "High",, "T")</f>
        <v/>
      </c>
      <c r="I423" s="1" t="str">
        <f>RTD("cqg.rtd", ,"ContractData",A423, "Low",, "T")</f>
        <v/>
      </c>
      <c r="J423" s="3" t="str">
        <f>IFERROR(RTD("cqg.rtd",,"StudyData",A423, "PCB","BaseType=Index,Index=1", "Close", "W","0","all",,,,"T")/100,"")</f>
        <v/>
      </c>
      <c r="K423" s="3">
        <f>IFERROR(RTD("cqg.rtd",,"StudyData",A423, "PCB","BaseType=Index,Index=1", "Close", "M","0","all",,,,"T")/100,"")</f>
        <v>-1.0447761194029742E-2</v>
      </c>
      <c r="L423" s="3">
        <f>IFERROR(RTD("cqg.rtd",,"StudyData",A423, "PCB","BaseType=Index,Index=1", "Close", "Q","0","all",,,,"T")/100,"")</f>
        <v>3.242542153048113E-3</v>
      </c>
      <c r="M423" s="3">
        <f>IFERROR(RTD("cqg.rtd",,"StudyData",A423, "PCB","BaseType=Index,Index=1", "Close", "A","0","all",,,,"T")/100,"")</f>
        <v>0.20015515903801401</v>
      </c>
      <c r="N423" s="5">
        <f>RTD("cqg.rtd", ,"ContractData",A423, "T_CVol",, "T")</f>
        <v>95.595003000000005</v>
      </c>
      <c r="O423" s="4">
        <f xml:space="preserve"> IFERROR(N423/RTD("cqg.rtd",,"StudyData", $A423, "MA", "InputChoice=Vol,MAType=Sim,Period=21", "MA","D","-1","all",,,,"T"),"")</f>
        <v>2.110449808309099E-5</v>
      </c>
      <c r="P423" s="6">
        <f>IFERROR(D423/RTD("cqg.rtd",,"StudyData","ATR("&amp;A423&amp;",MAType:=Sim,Period:=21)","Bar",, "Close", "D",,,,,,"T"),"")</f>
        <v>0</v>
      </c>
      <c r="Q423" s="7">
        <f xml:space="preserve"> RTD("cqg.rtd",,"StudyData", $A423, "MA", "InputChoice=Close,MAType=Sim,Period=21", "MA","D",,"all",,,,"T")</f>
        <v>45.141904761900001</v>
      </c>
      <c r="R423" s="1">
        <f xml:space="preserve"> RTD("cqg.rtd",,"StudyData",$A423, "StdDev", "InputChoice=Close,Period1=21", "STDDEV","D",,"all",,,,"T")</f>
        <v>1.5114093677</v>
      </c>
      <c r="S423" s="1">
        <f t="shared" si="6"/>
        <v>0.83901507109866413</v>
      </c>
    </row>
    <row r="424" spans="1:19" x14ac:dyDescent="0.3">
      <c r="A424" t="s">
        <v>438</v>
      </c>
      <c r="B424" t="str">
        <f>PROPER(RTD("cqg.rtd", ,"ContractData",A424, "LongDescription",, "T"))</f>
        <v>Stanley Black And Decker Inc</v>
      </c>
      <c r="C424" s="1">
        <f>RTD("cqg.rtd", ,"ContractData",A424, "LastTrade",, "T")</f>
        <v>91.4</v>
      </c>
      <c r="D424" s="1">
        <f>RTD("cqg.rtd", ,"ContractData",A424, "NetLastTrade",, "T")</f>
        <v>0</v>
      </c>
      <c r="E424" s="3" t="str">
        <f>IFERROR(RTD("cqg.rtd", ,"ContractData",A424, "PerCentNetLastTrade",, "T")/100,"")</f>
        <v/>
      </c>
      <c r="F424" s="3" t="str">
        <v/>
      </c>
      <c r="G424" s="1" t="str">
        <f>RTD("cqg.rtd", ,"ContractData",A424, "Open",, "T")</f>
        <v/>
      </c>
      <c r="H424" s="1" t="str">
        <f>RTD("cqg.rtd", ,"ContractData",A424, "High",, "T")</f>
        <v/>
      </c>
      <c r="I424" s="1" t="str">
        <f>RTD("cqg.rtd", ,"ContractData",A424, "Low",, "T")</f>
        <v/>
      </c>
      <c r="J424" s="3" t="str">
        <f>IFERROR(RTD("cqg.rtd",,"StudyData",A424, "PCB","BaseType=Index,Index=1", "Close", "W","0","all",,,,"T")/100,"")</f>
        <v/>
      </c>
      <c r="K424" s="3">
        <f>IFERROR(RTD("cqg.rtd",,"StudyData",A424, "PCB","BaseType=Index,Index=1", "Close", "M","0","all",,,,"T")/100,"")</f>
        <v>-5.1572065995641785E-2</v>
      </c>
      <c r="L424" s="3">
        <f>IFERROR(RTD("cqg.rtd",,"StudyData",A424, "PCB","BaseType=Index,Index=1", "Close", "Q","0","all",,,,"T")/100,"")</f>
        <v>-2.8899277518062035E-2</v>
      </c>
      <c r="M424" s="3">
        <f>IFERROR(RTD("cqg.rtd",,"StudyData",A424, "PCB","BaseType=Index,Index=1", "Close", "A","0","all",,,,"T")/100,"")</f>
        <v>0.23047926763597207</v>
      </c>
      <c r="N424" s="5">
        <f>RTD("cqg.rtd", ,"ContractData",A424, "T_CVol",, "T")</f>
        <v>503.87543599999998</v>
      </c>
      <c r="O424" s="4">
        <f xml:space="preserve"> IFERROR(N424/RTD("cqg.rtd",,"StudyData", $A424, "MA", "InputChoice=Vol,MAType=Sim,Period=21", "MA","D","-1","all",,,,"T"),"")</f>
        <v>3.0127382966491236E-4</v>
      </c>
      <c r="P424" s="6">
        <f>IFERROR(D424/RTD("cqg.rtd",,"StudyData","ATR("&amp;A424&amp;",MAType:=Sim,Period:=21)","Bar",, "Close", "D",,,,,,"T"),"")</f>
        <v>0</v>
      </c>
      <c r="Q424" s="7">
        <f xml:space="preserve"> RTD("cqg.rtd",,"StudyData", $A424, "MA", "InputChoice=Close,MAType=Sim,Period=21", "MA","D",,"all",,,,"T")</f>
        <v>92.102380952399997</v>
      </c>
      <c r="R424" s="1">
        <f xml:space="preserve"> RTD("cqg.rtd",,"StudyData",$A424, "StdDev", "InputChoice=Close,Period1=21", "STDDEV","D",,"all",,,,"T")</f>
        <v>3.1605091584</v>
      </c>
      <c r="S424" s="1">
        <f t="shared" si="6"/>
        <v>-0.22223664517256775</v>
      </c>
    </row>
    <row r="425" spans="1:19" x14ac:dyDescent="0.3">
      <c r="A425" t="s">
        <v>439</v>
      </c>
      <c r="B425" t="str">
        <f>PROPER(RTD("cqg.rtd", ,"ContractData",A425, "LongDescription",, "T"))</f>
        <v>Skyworks Solutions##</v>
      </c>
      <c r="C425" s="1">
        <f>RTD("cqg.rtd", ,"ContractData",A425, "LastTrade",, "T")</f>
        <v>89.34</v>
      </c>
      <c r="D425" s="1">
        <f>RTD("cqg.rtd", ,"ContractData",A425, "NetLastTrade",, "T")</f>
        <v>0</v>
      </c>
      <c r="E425" s="3" t="str">
        <f>IFERROR(RTD("cqg.rtd", ,"ContractData",A425, "PerCentNetLastTrade",, "T")/100,"")</f>
        <v/>
      </c>
      <c r="F425" s="3" t="str">
        <v/>
      </c>
      <c r="G425" s="1" t="str">
        <f>RTD("cqg.rtd", ,"ContractData",A425, "Open",, "T")</f>
        <v/>
      </c>
      <c r="H425" s="1" t="str">
        <f>RTD("cqg.rtd", ,"ContractData",A425, "High",, "T")</f>
        <v/>
      </c>
      <c r="I425" s="1" t="str">
        <f>RTD("cqg.rtd", ,"ContractData",A425, "Low",, "T")</f>
        <v/>
      </c>
      <c r="J425" s="3" t="str">
        <f>IFERROR(RTD("cqg.rtd",,"StudyData",A425, "PCB","BaseType=Index,Index=1", "Close", "W","0","all",,,,"T")/100,"")</f>
        <v/>
      </c>
      <c r="K425" s="3">
        <f>IFERROR(RTD("cqg.rtd",,"StudyData",A425, "PCB","BaseType=Index,Index=1", "Close", "M","0","all",,,,"T")/100,"")</f>
        <v>0.33323384569467235</v>
      </c>
      <c r="L425" s="3">
        <f>IFERROR(RTD("cqg.rtd",,"StudyData",A425, "PCB","BaseType=Index,Index=1", "Close", "Q","0","all",,,,"T")/100,"")</f>
        <v>0.31769911504424792</v>
      </c>
      <c r="M425" s="3">
        <f>IFERROR(RTD("cqg.rtd",,"StudyData",A425, "PCB","BaseType=Index,Index=1", "Close", "A","0","all",,,,"T")/100,"")</f>
        <v>0.40892603690269669</v>
      </c>
      <c r="N425" s="5">
        <f>RTD("cqg.rtd", ,"ContractData",A425, "T_CVol",, "T")</f>
        <v>589.75400000000002</v>
      </c>
      <c r="O425" s="4">
        <f xml:space="preserve"> IFERROR(N425/RTD("cqg.rtd",,"StudyData", $A425, "MA", "InputChoice=Vol,MAType=Sim,Period=21", "MA","D","-1","all",,,,"T"),"")</f>
        <v>7.307873590655147E-5</v>
      </c>
      <c r="P425" s="6">
        <f>IFERROR(D425/RTD("cqg.rtd",,"StudyData","ATR("&amp;A425&amp;",MAType:=Sim,Period:=21)","Bar",, "Close", "D",,,,,,"T"),"")</f>
        <v>0</v>
      </c>
      <c r="Q425" s="7">
        <f xml:space="preserve"> RTD("cqg.rtd",,"StudyData", $A425, "MA", "InputChoice=Close,MAType=Sim,Period=21", "MA","D",,"all",,,,"T")</f>
        <v>81.584285714299995</v>
      </c>
      <c r="R425" s="1">
        <f xml:space="preserve"> RTD("cqg.rtd",,"StudyData",$A425, "StdDev", "InputChoice=Close,Period1=21", "STDDEV","D",,"all",,,,"T")</f>
        <v>8.8693600840000002</v>
      </c>
      <c r="S425" s="1">
        <f t="shared" si="6"/>
        <v>0.87443899134178038</v>
      </c>
    </row>
    <row r="426" spans="1:19" x14ac:dyDescent="0.3">
      <c r="A426" t="s">
        <v>440</v>
      </c>
      <c r="B426" t="str">
        <f>PROPER(RTD("cqg.rtd", ,"ContractData",A426, "LongDescription",, "T"))</f>
        <v>Synchrony Financial</v>
      </c>
      <c r="C426" s="1">
        <f>RTD("cqg.rtd", ,"ContractData",A426, "LastTrade",, "T")</f>
        <v>72.94</v>
      </c>
      <c r="D426" s="1">
        <f>RTD("cqg.rtd", ,"ContractData",A426, "NetLastTrade",, "T")</f>
        <v>0</v>
      </c>
      <c r="E426" s="3" t="str">
        <f>IFERROR(RTD("cqg.rtd", ,"ContractData",A426, "PerCentNetLastTrade",, "T")/100,"")</f>
        <v/>
      </c>
      <c r="F426" s="3" t="str">
        <v/>
      </c>
      <c r="G426" s="1" t="str">
        <f>RTD("cqg.rtd", ,"ContractData",A426, "Open",, "T")</f>
        <v/>
      </c>
      <c r="H426" s="1" t="str">
        <f>RTD("cqg.rtd", ,"ContractData",A426, "High",, "T")</f>
        <v/>
      </c>
      <c r="I426" s="1" t="str">
        <f>RTD("cqg.rtd", ,"ContractData",A426, "Low",, "T")</f>
        <v/>
      </c>
      <c r="J426" s="3" t="str">
        <f>IFERROR(RTD("cqg.rtd",,"StudyData",A426, "PCB","BaseType=Index,Index=1", "Close", "W","0","all",,,,"T")/100,"")</f>
        <v/>
      </c>
      <c r="K426" s="3">
        <f>IFERROR(RTD("cqg.rtd",,"StudyData",A426, "PCB","BaseType=Index,Index=1", "Close", "M","0","all",,,,"T")/100,"")</f>
        <v>-5.37104307213285E-2</v>
      </c>
      <c r="L426" s="3">
        <f>IFERROR(RTD("cqg.rtd",,"StudyData",A426, "PCB","BaseType=Index,Index=1", "Close", "Q","0","all",,,,"T")/100,"")</f>
        <v>-4.0894148586456271E-2</v>
      </c>
      <c r="M426" s="3">
        <f>IFERROR(RTD("cqg.rtd",,"StudyData",A426, "PCB","BaseType=Index,Index=1", "Close", "A","0","all",,,,"T")/100,"")</f>
        <v>-0.12573414838787017</v>
      </c>
      <c r="N426" s="5">
        <f>RTD("cqg.rtd", ,"ContractData",A426, "T_CVol",, "T")</f>
        <v>67.215329999999994</v>
      </c>
      <c r="O426" s="4">
        <f xml:space="preserve"> IFERROR(N426/RTD("cqg.rtd",,"StudyData", $A426, "MA", "InputChoice=Vol,MAType=Sim,Period=21", "MA","D","-1","all",,,,"T"),"")</f>
        <v>2.2206284187956385E-5</v>
      </c>
      <c r="P426" s="6">
        <f>IFERROR(D426/RTD("cqg.rtd",,"StudyData","ATR("&amp;A426&amp;",MAType:=Sim,Period:=21)","Bar",, "Close", "D",,,,,,"T"),"")</f>
        <v>0</v>
      </c>
      <c r="Q426" s="7">
        <f xml:space="preserve"> RTD("cqg.rtd",,"StudyData", $A426, "MA", "InputChoice=Close,MAType=Sim,Period=21", "MA","D",,"all",,,,"T")</f>
        <v>75.683333333299998</v>
      </c>
      <c r="R426" s="1">
        <f xml:space="preserve"> RTD("cqg.rtd",,"StudyData",$A426, "StdDev", "InputChoice=Close,Period1=21", "STDDEV","D",,"all",,,,"T")</f>
        <v>2.5099674315999998</v>
      </c>
      <c r="S426" s="1">
        <f t="shared" si="6"/>
        <v>-1.0929756692305923</v>
      </c>
    </row>
    <row r="427" spans="1:19" x14ac:dyDescent="0.3">
      <c r="A427" t="s">
        <v>441</v>
      </c>
      <c r="B427" t="str">
        <f>PROPER(RTD("cqg.rtd", ,"ContractData",A427, "LongDescription",, "T"))</f>
        <v>Stryker Corp</v>
      </c>
      <c r="C427" s="1">
        <f>RTD("cqg.rtd", ,"ContractData",A427, "LastTrade",, "T")</f>
        <v>272.36</v>
      </c>
      <c r="D427" s="1">
        <f>RTD("cqg.rtd", ,"ContractData",A427, "NetLastTrade",, "T")</f>
        <v>0</v>
      </c>
      <c r="E427" s="3" t="str">
        <f>IFERROR(RTD("cqg.rtd", ,"ContractData",A427, "PerCentNetLastTrade",, "T")/100,"")</f>
        <v/>
      </c>
      <c r="F427" s="3" t="str">
        <v/>
      </c>
      <c r="G427" s="1" t="str">
        <f>RTD("cqg.rtd", ,"ContractData",A427, "Open",, "T")</f>
        <v/>
      </c>
      <c r="H427" s="1" t="str">
        <f>RTD("cqg.rtd", ,"ContractData",A427, "High",, "T")</f>
        <v/>
      </c>
      <c r="I427" s="1" t="str">
        <f>RTD("cqg.rtd", ,"ContractData",A427, "Low",, "T")</f>
        <v/>
      </c>
      <c r="J427" s="3" t="str">
        <f>IFERROR(RTD("cqg.rtd",,"StudyData",A427, "PCB","BaseType=Index,Index=1", "Close", "W","0","all",,,,"T")/100,"")</f>
        <v/>
      </c>
      <c r="K427" s="3">
        <f>IFERROR(RTD("cqg.rtd",,"StudyData",A427, "PCB","BaseType=Index,Index=1", "Close", "M","0","all",,,,"T")/100,"")</f>
        <v>-0.15886349598517602</v>
      </c>
      <c r="L427" s="3">
        <f>IFERROR(RTD("cqg.rtd",,"StudyData",A427, "PCB","BaseType=Index,Index=1", "Close", "Q","0","all",,,,"T")/100,"")</f>
        <v>-0.13492567653411261</v>
      </c>
      <c r="M427" s="3">
        <f>IFERROR(RTD("cqg.rtd",,"StudyData",A427, "PCB","BaseType=Index,Index=1", "Close", "A","0","all",,,,"T")/100,"")</f>
        <v>-0.22508322189660571</v>
      </c>
      <c r="N427" s="5">
        <f>RTD("cqg.rtd", ,"ContractData",A427, "T_CVol",, "T")</f>
        <v>266.27447000000001</v>
      </c>
      <c r="O427" s="4">
        <f xml:space="preserve"> IFERROR(N427/RTD("cqg.rtd",,"StudyData", $A427, "MA", "InputChoice=Vol,MAType=Sim,Period=21", "MA","D","-1","all",,,,"T"),"")</f>
        <v>8.6979408849905302E-5</v>
      </c>
      <c r="P427" s="6">
        <f>IFERROR(D427/RTD("cqg.rtd",,"StudyData","ATR("&amp;A427&amp;",MAType:=Sim,Period:=21)","Bar",, "Close", "D",,,,,,"T"),"")</f>
        <v>0</v>
      </c>
      <c r="Q427" s="7">
        <f xml:space="preserve"> RTD("cqg.rtd",,"StudyData", $A427, "MA", "InputChoice=Close,MAType=Sim,Period=21", "MA","D",,"all",,,,"T")</f>
        <v>287.29142857139999</v>
      </c>
      <c r="R427" s="1">
        <f xml:space="preserve"> RTD("cqg.rtd",,"StudyData",$A427, "StdDev", "InputChoice=Close,Period1=21", "STDDEV","D",,"all",,,,"T")</f>
        <v>19.091032620899998</v>
      </c>
      <c r="S427" s="1">
        <f t="shared" si="6"/>
        <v>-0.78211738819479704</v>
      </c>
    </row>
    <row r="428" spans="1:19" x14ac:dyDescent="0.3">
      <c r="A428" t="s">
        <v>442</v>
      </c>
      <c r="B428" t="str">
        <f>PROPER(RTD("cqg.rtd", ,"ContractData",A428, "LongDescription",, "T"))</f>
        <v>Sysco Corp</v>
      </c>
      <c r="C428" s="1">
        <f>RTD("cqg.rtd", ,"ContractData",A428, "LastTrade",, "T")</f>
        <v>78.460000000000008</v>
      </c>
      <c r="D428" s="1">
        <f>RTD("cqg.rtd", ,"ContractData",A428, "NetLastTrade",, "T")</f>
        <v>0</v>
      </c>
      <c r="E428" s="3" t="str">
        <f>IFERROR(RTD("cqg.rtd", ,"ContractData",A428, "PerCentNetLastTrade",, "T")/100,"")</f>
        <v/>
      </c>
      <c r="F428" s="3" t="str">
        <v/>
      </c>
      <c r="G428" s="1" t="str">
        <f>RTD("cqg.rtd", ,"ContractData",A428, "Open",, "T")</f>
        <v/>
      </c>
      <c r="H428" s="1" t="str">
        <f>RTD("cqg.rtd", ,"ContractData",A428, "High",, "T")</f>
        <v/>
      </c>
      <c r="I428" s="1" t="str">
        <f>RTD("cqg.rtd", ,"ContractData",A428, "Low",, "T")</f>
        <v/>
      </c>
      <c r="J428" s="3" t="str">
        <f>IFERROR(RTD("cqg.rtd",,"StudyData",A428, "PCB","BaseType=Index,Index=1", "Close", "W","0","all",,,,"T")/100,"")</f>
        <v/>
      </c>
      <c r="K428" s="3">
        <f>IFERROR(RTD("cqg.rtd",,"StudyData",A428, "PCB","BaseType=Index,Index=1", "Close", "M","0","all",,,,"T")/100,"")</f>
        <v>-3.2313764183522331E-2</v>
      </c>
      <c r="L428" s="3">
        <f>IFERROR(RTD("cqg.rtd",,"StudyData",A428, "PCB","BaseType=Index,Index=1", "Close", "Q","0","all",,,,"T")/100,"")</f>
        <v>-6.1258674324000839E-2</v>
      </c>
      <c r="M428" s="3">
        <f>IFERROR(RTD("cqg.rtd",,"StudyData",A428, "PCB","BaseType=Index,Index=1", "Close", "A","0","all",,,,"T")/100,"")</f>
        <v>6.473062830777597E-2</v>
      </c>
      <c r="N428" s="5">
        <f>RTD("cqg.rtd", ,"ContractData",A428, "T_CVol",, "T")</f>
        <v>26.22</v>
      </c>
      <c r="O428" s="4">
        <f xml:space="preserve"> IFERROR(N428/RTD("cqg.rtd",,"StudyData", $A428, "MA", "InputChoice=Vol,MAType=Sim,Period=21", "MA","D","-1","all",,,,"T"),"")</f>
        <v>5.988342503305272E-6</v>
      </c>
      <c r="P428" s="6">
        <f>IFERROR(D428/RTD("cqg.rtd",,"StudyData","ATR("&amp;A428&amp;",MAType:=Sim,Period:=21)","Bar",, "Close", "D",,,,,,"T"),"")</f>
        <v>0</v>
      </c>
      <c r="Q428" s="7">
        <f xml:space="preserve"> RTD("cqg.rtd",,"StudyData", $A428, "MA", "InputChoice=Close,MAType=Sim,Period=21", "MA","D",,"all",,,,"T")</f>
        <v>80.205238095200002</v>
      </c>
      <c r="R428" s="1">
        <f xml:space="preserve"> RTD("cqg.rtd",,"StudyData",$A428, "StdDev", "InputChoice=Close,Period1=21", "STDDEV","D",,"all",,,,"T")</f>
        <v>1.7912183112</v>
      </c>
      <c r="S428" s="1">
        <f t="shared" si="6"/>
        <v>-0.97433019989104397</v>
      </c>
    </row>
    <row r="429" spans="1:19" x14ac:dyDescent="0.3">
      <c r="A429" t="s">
        <v>443</v>
      </c>
      <c r="B429" t="str">
        <f>PROPER(RTD("cqg.rtd", ,"ContractData",A429, "LongDescription",, "T"))</f>
        <v>At&amp;T Inc</v>
      </c>
      <c r="C429" s="1">
        <f>RTD("cqg.rtd", ,"ContractData",A429, "LastTrade",, "T")</f>
        <v>25.38</v>
      </c>
      <c r="D429" s="1">
        <f>RTD("cqg.rtd", ,"ContractData",A429, "NetLastTrade",, "T")</f>
        <v>0</v>
      </c>
      <c r="E429" s="3" t="str">
        <f>IFERROR(RTD("cqg.rtd", ,"ContractData",A429, "PerCentNetLastTrade",, "T")/100,"")</f>
        <v/>
      </c>
      <c r="F429" s="3" t="str">
        <v/>
      </c>
      <c r="G429" s="1" t="str">
        <f>RTD("cqg.rtd", ,"ContractData",A429, "Open",, "T")</f>
        <v/>
      </c>
      <c r="H429" s="1" t="str">
        <f>RTD("cqg.rtd", ,"ContractData",A429, "High",, "T")</f>
        <v/>
      </c>
      <c r="I429" s="1" t="str">
        <f>RTD("cqg.rtd", ,"ContractData",A429, "Low",, "T")</f>
        <v/>
      </c>
      <c r="J429" s="3" t="str">
        <f>IFERROR(RTD("cqg.rtd",,"StudyData",A429, "PCB","BaseType=Index,Index=1", "Close", "W","0","all",,,,"T")/100,"")</f>
        <v/>
      </c>
      <c r="K429" s="3">
        <f>IFERROR(RTD("cqg.rtd",,"StudyData",A429, "PCB","BaseType=Index,Index=1", "Close", "M","0","all",,,,"T")/100,"")</f>
        <v>-1.969872537659334E-2</v>
      </c>
      <c r="L429" s="3">
        <f>IFERROR(RTD("cqg.rtd",,"StudyData",A429, "PCB","BaseType=Index,Index=1", "Close", "Q","0","all",,,,"T")/100,"")</f>
        <v>0.22608695652173913</v>
      </c>
      <c r="M429" s="3">
        <f>IFERROR(RTD("cqg.rtd",,"StudyData",A429, "PCB","BaseType=Index,Index=1", "Close", "A","0","all",,,,"T")/100,"")</f>
        <v>2.1739130434782577E-2</v>
      </c>
      <c r="N429" s="5">
        <f>RTD("cqg.rtd", ,"ContractData",A429, "T_CVol",, "T")</f>
        <v>21100.140414000001</v>
      </c>
      <c r="O429" s="4">
        <f xml:space="preserve"> IFERROR(N429/RTD("cqg.rtd",,"StudyData", $A429, "MA", "InputChoice=Vol,MAType=Sim,Period=21", "MA","D","-1","all",,,,"T"),"")</f>
        <v>5.6279480013809037E-4</v>
      </c>
      <c r="P429" s="6">
        <f>IFERROR(D429/RTD("cqg.rtd",,"StudyData","ATR("&amp;A429&amp;",MAType:=Sim,Period:=21)","Bar",, "Close", "D",,,,,,"T"),"")</f>
        <v>0</v>
      </c>
      <c r="Q429" s="7">
        <f xml:space="preserve"> RTD("cqg.rtd",,"StudyData", $A429, "MA", "InputChoice=Close,MAType=Sim,Period=21", "MA","D",,"all",,,,"T")</f>
        <v>25.7152380952</v>
      </c>
      <c r="R429" s="1">
        <f xml:space="preserve"> RTD("cqg.rtd",,"StudyData",$A429, "StdDev", "InputChoice=Close,Period1=21", "STDDEV","D",,"all",,,,"T")</f>
        <v>0.4221782409</v>
      </c>
      <c r="S429" s="1">
        <f t="shared" si="6"/>
        <v>-0.79406767739933781</v>
      </c>
    </row>
    <row r="430" spans="1:19" x14ac:dyDescent="0.3">
      <c r="A430" t="s">
        <v>444</v>
      </c>
      <c r="B430" t="str">
        <f>PROPER(RTD("cqg.rtd", ,"ContractData",A430, "LongDescription",, "T"))</f>
        <v>Transdigm Group</v>
      </c>
      <c r="C430" s="1">
        <f>RTD("cqg.rtd", ,"ContractData",A430, "LastTrade",, "T")</f>
        <v>1116.2</v>
      </c>
      <c r="D430" s="1">
        <f>RTD("cqg.rtd", ,"ContractData",A430, "NetLastTrade",, "T")</f>
        <v>0</v>
      </c>
      <c r="E430" s="3" t="str">
        <f>IFERROR(RTD("cqg.rtd", ,"ContractData",A430, "PerCentNetLastTrade",, "T")/100,"")</f>
        <v/>
      </c>
      <c r="F430" s="3" t="str">
        <v/>
      </c>
      <c r="G430" s="1" t="str">
        <f>RTD("cqg.rtd", ,"ContractData",A430, "Open",, "T")</f>
        <v/>
      </c>
      <c r="H430" s="1" t="str">
        <f>RTD("cqg.rtd", ,"ContractData",A430, "High",, "T")</f>
        <v/>
      </c>
      <c r="I430" s="1" t="str">
        <f>RTD("cqg.rtd", ,"ContractData",A430, "Low",, "T")</f>
        <v/>
      </c>
      <c r="J430" s="3" t="str">
        <f>IFERROR(RTD("cqg.rtd",,"StudyData",A430, "PCB","BaseType=Index,Index=1", "Close", "W","0","all",,,,"T")/100,"")</f>
        <v/>
      </c>
      <c r="K430" s="3">
        <f>IFERROR(RTD("cqg.rtd",,"StudyData",A430, "PCB","BaseType=Index,Index=1", "Close", "M","0","all",,,,"T")/100,"")</f>
        <v>-4.7399593766535207E-2</v>
      </c>
      <c r="L430" s="3">
        <f>IFERROR(RTD("cqg.rtd",,"StudyData",A430, "PCB","BaseType=Index,Index=1", "Close", "Q","0","all",,,,"T")/100,"")</f>
        <v>-0.16203717606077889</v>
      </c>
      <c r="M430" s="3">
        <f>IFERROR(RTD("cqg.rtd",,"StudyData",A430, "PCB","BaseType=Index,Index=1", "Close", "A","0","all",,,,"T")/100,"")</f>
        <v>-0.16065721697935861</v>
      </c>
      <c r="N430" s="5">
        <f>RTD("cqg.rtd", ,"ContractData",A430, "T_CVol",, "T")</f>
        <v>59.004522999999999</v>
      </c>
      <c r="O430" s="4">
        <f xml:space="preserve"> IFERROR(N430/RTD("cqg.rtd",,"StudyData", $A430, "MA", "InputChoice=Vol,MAType=Sim,Period=21", "MA","D","-1","all",,,,"T"),"")</f>
        <v>1.5540089320514622E-4</v>
      </c>
      <c r="P430" s="6">
        <f>IFERROR(D430/RTD("cqg.rtd",,"StudyData","ATR("&amp;A430&amp;",MAType:=Sim,Period:=21)","Bar",, "Close", "D",,,,,,"T"),"")</f>
        <v>0</v>
      </c>
      <c r="Q430" s="7">
        <f xml:space="preserve"> RTD("cqg.rtd",,"StudyData", $A430, "MA", "InputChoice=Close,MAType=Sim,Period=21", "MA","D",,"all",,,,"T")</f>
        <v>1125.1685714286</v>
      </c>
      <c r="R430" s="1">
        <f xml:space="preserve"> RTD("cqg.rtd",,"StudyData",$A430, "StdDev", "InputChoice=Close,Period1=21", "STDDEV","D",,"all",,,,"T")</f>
        <v>30.7196081767</v>
      </c>
      <c r="S430" s="1">
        <f t="shared" si="6"/>
        <v>-0.29194940824155319</v>
      </c>
    </row>
    <row r="431" spans="1:19" x14ac:dyDescent="0.3">
      <c r="A431" t="s">
        <v>445</v>
      </c>
      <c r="B431" t="str">
        <f>PROPER(RTD("cqg.rtd", ,"ContractData",A431, "LongDescription",, "T"))</f>
        <v>Teledyne Technologies Inc</v>
      </c>
      <c r="C431" s="1">
        <f>RTD("cqg.rtd", ,"ContractData",A431, "LastTrade",, "T")</f>
        <v>614.15</v>
      </c>
      <c r="D431" s="1">
        <f>RTD("cqg.rtd", ,"ContractData",A431, "NetLastTrade",, "T")</f>
        <v>0</v>
      </c>
      <c r="E431" s="3" t="str">
        <f>IFERROR(RTD("cqg.rtd", ,"ContractData",A431, "PerCentNetLastTrade",, "T")/100,"")</f>
        <v/>
      </c>
      <c r="F431" s="3" t="str">
        <v/>
      </c>
      <c r="G431" s="1" t="str">
        <f>RTD("cqg.rtd", ,"ContractData",A431, "Open",, "T")</f>
        <v/>
      </c>
      <c r="H431" s="1" t="str">
        <f>RTD("cqg.rtd", ,"ContractData",A431, "High",, "T")</f>
        <v/>
      </c>
      <c r="I431" s="1" t="str">
        <f>RTD("cqg.rtd", ,"ContractData",A431, "Low",, "T")</f>
        <v/>
      </c>
      <c r="J431" s="3" t="str">
        <f>IFERROR(RTD("cqg.rtd",,"StudyData",A431, "PCB","BaseType=Index,Index=1", "Close", "W","0","all",,,,"T")/100,"")</f>
        <v/>
      </c>
      <c r="K431" s="3">
        <f>IFERROR(RTD("cqg.rtd",,"StudyData",A431, "PCB","BaseType=Index,Index=1", "Close", "M","0","all",,,,"T")/100,"")</f>
        <v>1.9577453299615497E-3</v>
      </c>
      <c r="L431" s="3">
        <f>IFERROR(RTD("cqg.rtd",,"StudyData",A431, "PCB","BaseType=Index,Index=1", "Close", "Q","0","all",,,,"T")/100,"")</f>
        <v>-7.9097315939421209E-2</v>
      </c>
      <c r="M431" s="3">
        <f>IFERROR(RTD("cqg.rtd",,"StudyData",A431, "PCB","BaseType=Index,Index=1", "Close", "A","0","all",,,,"T")/100,"")</f>
        <v>0.20249446870166224</v>
      </c>
      <c r="N431" s="5">
        <f>RTD("cqg.rtd", ,"ContractData",A431, "T_CVol",, "T")</f>
        <v>6.7679999999999998</v>
      </c>
      <c r="O431" s="4">
        <f xml:space="preserve"> IFERROR(N431/RTD("cqg.rtd",,"StudyData", $A431, "MA", "InputChoice=Vol,MAType=Sim,Period=21", "MA","D","-1","all",,,,"T"),"")</f>
        <v>2.4685751501344405E-5</v>
      </c>
      <c r="P431" s="6">
        <f>IFERROR(D431/RTD("cqg.rtd",,"StudyData","ATR("&amp;A431&amp;",MAType:=Sim,Period:=21)","Bar",, "Close", "D",,,,,,"T"),"")</f>
        <v>0</v>
      </c>
      <c r="Q431" s="7">
        <f xml:space="preserve"> RTD("cqg.rtd",,"StudyData", $A431, "MA", "InputChoice=Close,MAType=Sim,Period=21", "MA","D",,"all",,,,"T")</f>
        <v>607.44047619050002</v>
      </c>
      <c r="R431" s="1">
        <f xml:space="preserve"> RTD("cqg.rtd",,"StudyData",$A431, "StdDev", "InputChoice=Close,Period1=21", "STDDEV","D",,"all",,,,"T")</f>
        <v>7.3977741028999997</v>
      </c>
      <c r="S431" s="1">
        <f t="shared" si="6"/>
        <v>0.90696521902037497</v>
      </c>
    </row>
    <row r="432" spans="1:19" x14ac:dyDescent="0.3">
      <c r="A432" t="s">
        <v>446</v>
      </c>
      <c r="B432" t="str">
        <f>PROPER(RTD("cqg.rtd", ,"ContractData",A432, "LongDescription",, "T"))</f>
        <v>Bio-Techne Cp Cmn</v>
      </c>
      <c r="C432" s="1">
        <f>RTD("cqg.rtd", ,"ContractData",A432, "LastTrade",, "T")</f>
        <v>72.61</v>
      </c>
      <c r="D432" s="1">
        <f>RTD("cqg.rtd", ,"ContractData",A432, "NetLastTrade",, "T")</f>
        <v>0</v>
      </c>
      <c r="E432" s="3" t="str">
        <f>IFERROR(RTD("cqg.rtd", ,"ContractData",A432, "PerCentNetLastTrade",, "T")/100,"")</f>
        <v/>
      </c>
      <c r="F432" s="3" t="str">
        <v/>
      </c>
      <c r="G432" s="1" t="str">
        <f>RTD("cqg.rtd", ,"ContractData",A432, "Open",, "T")</f>
        <v/>
      </c>
      <c r="H432" s="1" t="str">
        <f>RTD("cqg.rtd", ,"ContractData",A432, "High",, "T")</f>
        <v/>
      </c>
      <c r="I432" s="1" t="str">
        <f>RTD("cqg.rtd", ,"ContractData",A432, "Low",, "T")</f>
        <v/>
      </c>
      <c r="J432" s="3" t="str">
        <f>IFERROR(RTD("cqg.rtd",,"StudyData",A432, "PCB","BaseType=Index,Index=1", "Close", "W","0","all",,,,"T")/100,"")</f>
        <v/>
      </c>
      <c r="K432" s="3">
        <f>IFERROR(RTD("cqg.rtd",,"StudyData",A432, "PCB","BaseType=Index,Index=1", "Close", "M","0","all",,,,"T")/100,"")</f>
        <v>4.1488037615820374E-3</v>
      </c>
      <c r="L432" s="3">
        <f>IFERROR(RTD("cqg.rtd",,"StudyData",A432, "PCB","BaseType=Index,Index=1", "Close", "Q","0","all",,,,"T")/100,"")</f>
        <v>2.7742392073602171E-2</v>
      </c>
      <c r="M432" s="3">
        <f>IFERROR(RTD("cqg.rtd",,"StudyData",A432, "PCB","BaseType=Index,Index=1", "Close", "A","0","all",,,,"T")/100,"")</f>
        <v>0.234653970413195</v>
      </c>
      <c r="N432" s="5">
        <f>RTD("cqg.rtd", ,"ContractData",A432, "T_CVol",, "T")</f>
        <v>1348.0396000000001</v>
      </c>
      <c r="O432" s="4">
        <f xml:space="preserve"> IFERROR(N432/RTD("cqg.rtd",,"StudyData", $A432, "MA", "InputChoice=Vol,MAType=Sim,Period=21", "MA","D","-1","all",,,,"T"),"")</f>
        <v>4.7160612396531551E-4</v>
      </c>
      <c r="P432" s="6">
        <f>IFERROR(D432/RTD("cqg.rtd",,"StudyData","ATR("&amp;A432&amp;",MAType:=Sim,Period:=21)","Bar",, "Close", "D",,,,,,"T"),"")</f>
        <v>0</v>
      </c>
      <c r="Q432" s="7">
        <f xml:space="preserve"> RTD("cqg.rtd",,"StudyData", $A432, "MA", "InputChoice=Close,MAType=Sim,Period=21", "MA","D",,"all",,,,"T")</f>
        <v>72.372857142900003</v>
      </c>
      <c r="R432" s="1">
        <f xml:space="preserve"> RTD("cqg.rtd",,"StudyData",$A432, "StdDev", "InputChoice=Close,Period1=21", "STDDEV","D",,"all",,,,"T")</f>
        <v>0.1469740132</v>
      </c>
      <c r="S432" s="1">
        <f t="shared" si="6"/>
        <v>1.613501951377597</v>
      </c>
    </row>
    <row r="433" spans="1:19" x14ac:dyDescent="0.3">
      <c r="A433" t="s">
        <v>447</v>
      </c>
      <c r="B433" t="str">
        <f>PROPER(RTD("cqg.rtd", ,"ContractData",A433, "LongDescription",, "T"))</f>
        <v>Te Connectivity Ltd.</v>
      </c>
      <c r="C433" s="1">
        <f>RTD("cqg.rtd", ,"ContractData",A433, "LastTrade",, "T")</f>
        <v>218.59</v>
      </c>
      <c r="D433" s="1">
        <f>RTD("cqg.rtd", ,"ContractData",A433, "NetLastTrade",, "T")</f>
        <v>0</v>
      </c>
      <c r="E433" s="3" t="str">
        <f>IFERROR(RTD("cqg.rtd", ,"ContractData",A433, "PerCentNetLastTrade",, "T")/100,"")</f>
        <v/>
      </c>
      <c r="F433" s="3" t="str">
        <v/>
      </c>
      <c r="G433" s="1" t="str">
        <f>RTD("cqg.rtd", ,"ContractData",A433, "Open",, "T")</f>
        <v/>
      </c>
      <c r="H433" s="1" t="str">
        <f>RTD("cqg.rtd", ,"ContractData",A433, "High",, "T")</f>
        <v/>
      </c>
      <c r="I433" s="1" t="str">
        <f>RTD("cqg.rtd", ,"ContractData",A433, "Low",, "T")</f>
        <v/>
      </c>
      <c r="J433" s="3" t="str">
        <f>IFERROR(RTD("cqg.rtd",,"StudyData",A433, "PCB","BaseType=Index,Index=1", "Close", "W","0","all",,,,"T")/100,"")</f>
        <v/>
      </c>
      <c r="K433" s="3">
        <f>IFERROR(RTD("cqg.rtd",,"StudyData",A433, "PCB","BaseType=Index,Index=1", "Close", "M","0","all",,,,"T")/100,"")</f>
        <v>6.4993909866017066E-2</v>
      </c>
      <c r="L433" s="3">
        <f>IFERROR(RTD("cqg.rtd",,"StudyData",A433, "PCB","BaseType=Index,Index=1", "Close", "Q","0","all",,,,"T")/100,"")</f>
        <v>8.4222012796984214E-2</v>
      </c>
      <c r="M433" s="3">
        <f>IFERROR(RTD("cqg.rtd",,"StudyData",A433, "PCB","BaseType=Index,Index=1", "Close", "A","0","all",,,,"T")/100,"")</f>
        <v>-3.9207067821194624E-2</v>
      </c>
      <c r="N433" s="5">
        <f>RTD("cqg.rtd", ,"ContractData",A433, "T_CVol",, "T")</f>
        <v>234.633714</v>
      </c>
      <c r="O433" s="4">
        <f xml:space="preserve"> IFERROR(N433/RTD("cqg.rtd",,"StudyData", $A433, "MA", "InputChoice=Vol,MAType=Sim,Period=21", "MA","D","-1","all",,,,"T"),"")</f>
        <v>1.1895185552208976E-4</v>
      </c>
      <c r="P433" s="6">
        <f>IFERROR(D433/RTD("cqg.rtd",,"StudyData","ATR("&amp;A433&amp;",MAType:=Sim,Period:=21)","Bar",, "Close", "D",,,,,,"T"),"")</f>
        <v>0</v>
      </c>
      <c r="Q433" s="7">
        <f xml:space="preserve"> RTD("cqg.rtd",,"StudyData", $A433, "MA", "InputChoice=Close,MAType=Sim,Period=21", "MA","D",,"all",,,,"T")</f>
        <v>208.10380952380001</v>
      </c>
      <c r="R433" s="1">
        <f xml:space="preserve"> RTD("cqg.rtd",,"StudyData",$A433, "StdDev", "InputChoice=Close,Period1=21", "STDDEV","D",,"all",,,,"T")</f>
        <v>5.1512591859999999</v>
      </c>
      <c r="S433" s="1">
        <f t="shared" si="6"/>
        <v>2.0356557683409089</v>
      </c>
    </row>
    <row r="434" spans="1:19" x14ac:dyDescent="0.3">
      <c r="A434" t="s">
        <v>448</v>
      </c>
      <c r="B434" t="str">
        <f>PROPER(RTD("cqg.rtd", ,"ContractData",A434, "LongDescription",, "T"))</f>
        <v>Teradyne Inc Cmn</v>
      </c>
      <c r="C434" s="1">
        <f>RTD("cqg.rtd", ,"ContractData",A434, "LastTrade",, "T")</f>
        <v>398.38</v>
      </c>
      <c r="D434" s="1">
        <f>RTD("cqg.rtd", ,"ContractData",A434, "NetLastTrade",, "T")</f>
        <v>0</v>
      </c>
      <c r="E434" s="3" t="str">
        <f>IFERROR(RTD("cqg.rtd", ,"ContractData",A434, "PerCentNetLastTrade",, "T")/100,"")</f>
        <v/>
      </c>
      <c r="F434" s="3" t="str">
        <v/>
      </c>
      <c r="G434" s="1" t="str">
        <f>RTD("cqg.rtd", ,"ContractData",A434, "Open",, "T")</f>
        <v/>
      </c>
      <c r="H434" s="1" t="str">
        <f>RTD("cqg.rtd", ,"ContractData",A434, "High",, "T")</f>
        <v/>
      </c>
      <c r="I434" s="1" t="str">
        <f>RTD("cqg.rtd", ,"ContractData",A434, "Low",, "T")</f>
        <v/>
      </c>
      <c r="J434" s="3" t="str">
        <f>IFERROR(RTD("cqg.rtd",,"StudyData",A434, "PCB","BaseType=Index,Index=1", "Close", "W","0","all",,,,"T")/100,"")</f>
        <v/>
      </c>
      <c r="K434" s="3">
        <f>IFERROR(RTD("cqg.rtd",,"StudyData",A434, "PCB","BaseType=Index,Index=1", "Close", "M","0","all",,,,"T")/100,"")</f>
        <v>0.1387816939656405</v>
      </c>
      <c r="L434" s="3">
        <f>IFERROR(RTD("cqg.rtd",,"StudyData",A434, "PCB","BaseType=Index,Index=1", "Close", "Q","0","all",,,,"T")/100,"")</f>
        <v>-0.17662863756613764</v>
      </c>
      <c r="M434" s="3">
        <f>IFERROR(RTD("cqg.rtd",,"StudyData",A434, "PCB","BaseType=Index,Index=1", "Close", "A","0","all",,,,"T")/100,"")</f>
        <v>1.05817317627609</v>
      </c>
      <c r="N434" s="5">
        <f>RTD("cqg.rtd", ,"ContractData",A434, "T_CVol",, "T")</f>
        <v>11081.816472</v>
      </c>
      <c r="O434" s="4">
        <f xml:space="preserve"> IFERROR(N434/RTD("cqg.rtd",,"StudyData", $A434, "MA", "InputChoice=Vol,MAType=Sim,Period=21", "MA","D","-1","all",,,,"T"),"")</f>
        <v>4.4267778824430585E-3</v>
      </c>
      <c r="P434" s="6">
        <f>IFERROR(D434/RTD("cqg.rtd",,"StudyData","ATR("&amp;A434&amp;",MAType:=Sim,Period:=21)","Bar",, "Close", "D",,,,,,"T"),"")</f>
        <v>0</v>
      </c>
      <c r="Q434" s="7">
        <f xml:space="preserve"> RTD("cqg.rtd",,"StudyData", $A434, "MA", "InputChoice=Close,MAType=Sim,Period=21", "MA","D",,"all",,,,"T")</f>
        <v>364.99</v>
      </c>
      <c r="R434" s="1">
        <f xml:space="preserve"> RTD("cqg.rtd",,"StudyData",$A434, "StdDev", "InputChoice=Close,Period1=21", "STDDEV","D",,"all",,,,"T")</f>
        <v>22.8407069776</v>
      </c>
      <c r="S434" s="1">
        <f t="shared" si="6"/>
        <v>1.4618636819230566</v>
      </c>
    </row>
    <row r="435" spans="1:19" x14ac:dyDescent="0.3">
      <c r="A435" t="s">
        <v>449</v>
      </c>
      <c r="B435" t="str">
        <f>PROPER(RTD("cqg.rtd", ,"ContractData",A435, "LongDescription",, "T"))</f>
        <v>Truist Financial Corporation</v>
      </c>
      <c r="C435" s="1">
        <f>RTD("cqg.rtd", ,"ContractData",A435, "LastTrade",, "T")</f>
        <v>47.660000000000004</v>
      </c>
      <c r="D435" s="1">
        <f>RTD("cqg.rtd", ,"ContractData",A435, "NetLastTrade",, "T")</f>
        <v>0</v>
      </c>
      <c r="E435" s="3" t="str">
        <f>IFERROR(RTD("cqg.rtd", ,"ContractData",A435, "PerCentNetLastTrade",, "T")/100,"")</f>
        <v/>
      </c>
      <c r="F435" s="3" t="str">
        <v/>
      </c>
      <c r="G435" s="1" t="str">
        <f>RTD("cqg.rtd", ,"ContractData",A435, "Open",, "T")</f>
        <v/>
      </c>
      <c r="H435" s="1" t="str">
        <f>RTD("cqg.rtd", ,"ContractData",A435, "High",, "T")</f>
        <v/>
      </c>
      <c r="I435" s="1" t="str">
        <f>RTD("cqg.rtd", ,"ContractData",A435, "Low",, "T")</f>
        <v/>
      </c>
      <c r="J435" s="3" t="str">
        <f>IFERROR(RTD("cqg.rtd",,"StudyData",A435, "PCB","BaseType=Index,Index=1", "Close", "W","0","all",,,,"T")/100,"")</f>
        <v/>
      </c>
      <c r="K435" s="3">
        <f>IFERROR(RTD("cqg.rtd",,"StudyData",A435, "PCB","BaseType=Index,Index=1", "Close", "M","0","all",,,,"T")/100,"")</f>
        <v>-3.8725292456635627E-2</v>
      </c>
      <c r="L435" s="3">
        <f>IFERROR(RTD("cqg.rtd",,"StudyData",A435, "PCB","BaseType=Index,Index=1", "Close", "Q","0","all",,,,"T")/100,"")</f>
        <v>-4.3356081894821284E-2</v>
      </c>
      <c r="M435" s="3">
        <f>IFERROR(RTD("cqg.rtd",,"StudyData",A435, "PCB","BaseType=Index,Index=1", "Close", "A","0","all",,,,"T")/100,"")</f>
        <v>-3.1497663076610387E-2</v>
      </c>
      <c r="N435" s="5">
        <f>RTD("cqg.rtd", ,"ContractData",A435, "T_CVol",, "T")</f>
        <v>719.66636000000005</v>
      </c>
      <c r="O435" s="4">
        <f xml:space="preserve"> IFERROR(N435/RTD("cqg.rtd",,"StudyData", $A435, "MA", "InputChoice=Vol,MAType=Sim,Period=21", "MA","D","-1","all",,,,"T"),"")</f>
        <v>9.6091136266235151E-5</v>
      </c>
      <c r="P435" s="6">
        <f>IFERROR(D435/RTD("cqg.rtd",,"StudyData","ATR("&amp;A435&amp;",MAType:=Sim,Period:=21)","Bar",, "Close", "D",,,,,,"T"),"")</f>
        <v>0</v>
      </c>
      <c r="Q435" s="7">
        <f xml:space="preserve"> RTD("cqg.rtd",,"StudyData", $A435, "MA", "InputChoice=Close,MAType=Sim,Period=21", "MA","D",,"all",,,,"T")</f>
        <v>49.406190476200003</v>
      </c>
      <c r="R435" s="1">
        <f xml:space="preserve"> RTD("cqg.rtd",,"StudyData",$A435, "StdDev", "InputChoice=Close,Period1=21", "STDDEV","D",,"all",,,,"T")</f>
        <v>1.3731176767</v>
      </c>
      <c r="S435" s="1">
        <f t="shared" si="6"/>
        <v>-1.2716976161843616</v>
      </c>
    </row>
    <row r="436" spans="1:19" x14ac:dyDescent="0.3">
      <c r="A436" t="s">
        <v>450</v>
      </c>
      <c r="B436" t="str">
        <f>PROPER(RTD("cqg.rtd", ,"ContractData",A436, "LongDescription",, "T"))</f>
        <v>Target Corp</v>
      </c>
      <c r="C436" s="1">
        <f>RTD("cqg.rtd", ,"ContractData",A436, "LastTrade",, "T")</f>
        <v>157.45000000000002</v>
      </c>
      <c r="D436" s="1">
        <f>RTD("cqg.rtd", ,"ContractData",A436, "NetLastTrade",, "T")</f>
        <v>0</v>
      </c>
      <c r="E436" s="3" t="str">
        <f>IFERROR(RTD("cqg.rtd", ,"ContractData",A436, "PerCentNetLastTrade",, "T")/100,"")</f>
        <v/>
      </c>
      <c r="F436" s="3" t="str">
        <v/>
      </c>
      <c r="G436" s="1" t="str">
        <f>RTD("cqg.rtd", ,"ContractData",A436, "Open",, "T")</f>
        <v/>
      </c>
      <c r="H436" s="1" t="str">
        <f>RTD("cqg.rtd", ,"ContractData",A436, "High",, "T")</f>
        <v/>
      </c>
      <c r="I436" s="1" t="str">
        <f>RTD("cqg.rtd", ,"ContractData",A436, "Low",, "T")</f>
        <v/>
      </c>
      <c r="J436" s="3" t="str">
        <f>IFERROR(RTD("cqg.rtd",,"StudyData",A436, "PCB","BaseType=Index,Index=1", "Close", "W","0","all",,,,"T")/100,"")</f>
        <v/>
      </c>
      <c r="K436" s="3">
        <f>IFERROR(RTD("cqg.rtd",,"StudyData",A436, "PCB","BaseType=Index,Index=1", "Close", "M","0","all",,,,"T")/100,"")</f>
        <v>-2.1320238687220154E-2</v>
      </c>
      <c r="L436" s="3">
        <f>IFERROR(RTD("cqg.rtd",,"StudyData",A436, "PCB","BaseType=Index,Index=1", "Close", "Q","0","all",,,,"T")/100,"")</f>
        <v>0.2054972819845341</v>
      </c>
      <c r="M436" s="3">
        <f>IFERROR(RTD("cqg.rtd",,"StudyData",A436, "PCB","BaseType=Index,Index=1", "Close", "A","0","all",,,,"T")/100,"")</f>
        <v>0.61074168797953987</v>
      </c>
      <c r="N436" s="5">
        <f>RTD("cqg.rtd", ,"ContractData",A436, "T_CVol",, "T")</f>
        <v>22583.378570000001</v>
      </c>
      <c r="O436" s="4">
        <f xml:space="preserve"> IFERROR(N436/RTD("cqg.rtd",,"StudyData", $A436, "MA", "InputChoice=Vol,MAType=Sim,Period=21", "MA","D","-1","all",,,,"T"),"")</f>
        <v>6.7589309181066036E-3</v>
      </c>
      <c r="P436" s="6">
        <f>IFERROR(D436/RTD("cqg.rtd",,"StudyData","ATR("&amp;A436&amp;",MAType:=Sim,Period:=21)","Bar",, "Close", "D",,,,,,"T"),"")</f>
        <v>0</v>
      </c>
      <c r="Q436" s="7">
        <f xml:space="preserve"> RTD("cqg.rtd",,"StudyData", $A436, "MA", "InputChoice=Close,MAType=Sim,Period=21", "MA","D",,"all",,,,"T")</f>
        <v>159.1071428571</v>
      </c>
      <c r="R436" s="1">
        <f xml:space="preserve"> RTD("cqg.rtd",,"StudyData",$A436, "StdDev", "InputChoice=Close,Period1=21", "STDDEV","D",,"all",,,,"T")</f>
        <v>3.2151785004</v>
      </c>
      <c r="S436" s="1">
        <f t="shared" si="6"/>
        <v>-0.51541239682145779</v>
      </c>
    </row>
    <row r="437" spans="1:19" x14ac:dyDescent="0.3">
      <c r="A437" t="s">
        <v>451</v>
      </c>
      <c r="B437" t="str">
        <f>PROPER(RTD("cqg.rtd", ,"ContractData",A437, "LongDescription",, "T"))</f>
        <v>Tjx Companies Inc</v>
      </c>
      <c r="C437" s="1">
        <f>RTD("cqg.rtd", ,"ContractData",A437, "LastTrade",, "T")</f>
        <v>130.06</v>
      </c>
      <c r="D437" s="1">
        <f>RTD("cqg.rtd", ,"ContractData",A437, "NetLastTrade",, "T")</f>
        <v>0</v>
      </c>
      <c r="E437" s="3" t="str">
        <f>IFERROR(RTD("cqg.rtd", ,"ContractData",A437, "PerCentNetLastTrade",, "T")/100,"")</f>
        <v/>
      </c>
      <c r="F437" s="3" t="str">
        <v/>
      </c>
      <c r="G437" s="1" t="str">
        <f>RTD("cqg.rtd", ,"ContractData",A437, "Open",, "T")</f>
        <v/>
      </c>
      <c r="H437" s="1" t="str">
        <f>RTD("cqg.rtd", ,"ContractData",A437, "High",, "T")</f>
        <v/>
      </c>
      <c r="I437" s="1" t="str">
        <f>RTD("cqg.rtd", ,"ContractData",A437, "Low",, "T")</f>
        <v/>
      </c>
      <c r="J437" s="3" t="str">
        <f>IFERROR(RTD("cqg.rtd",,"StudyData",A437, "PCB","BaseType=Index,Index=1", "Close", "W","0","all",,,,"T")/100,"")</f>
        <v/>
      </c>
      <c r="K437" s="3">
        <f>IFERROR(RTD("cqg.rtd",,"StudyData",A437, "PCB","BaseType=Index,Index=1", "Close", "M","0","all",,,,"T")/100,"")</f>
        <v>-2.8750653423941411E-2</v>
      </c>
      <c r="L437" s="3">
        <f>IFERROR(RTD("cqg.rtd",,"StudyData",A437, "PCB","BaseType=Index,Index=1", "Close", "Q","0","all",,,,"T")/100,"")</f>
        <v>-0.14151815181518151</v>
      </c>
      <c r="M437" s="3">
        <f>IFERROR(RTD("cqg.rtd",,"StudyData",A437, "PCB","BaseType=Index,Index=1", "Close", "A","0","all",,,,"T")/100,"")</f>
        <v>-0.15331033135863556</v>
      </c>
      <c r="N437" s="5">
        <f>RTD("cqg.rtd", ,"ContractData",A437, "T_CVol",, "T")</f>
        <v>774.91713300000004</v>
      </c>
      <c r="O437" s="4">
        <f xml:space="preserve"> IFERROR(N437/RTD("cqg.rtd",,"StudyData", $A437, "MA", "InputChoice=Vol,MAType=Sim,Period=21", "MA","D","-1","all",,,,"T"),"")</f>
        <v>8.4002258348245316E-5</v>
      </c>
      <c r="P437" s="6">
        <f>IFERROR(D437/RTD("cqg.rtd",,"StudyData","ATR("&amp;A437&amp;",MAType:=Sim,Period:=21)","Bar",, "Close", "D",,,,,,"T"),"")</f>
        <v>0</v>
      </c>
      <c r="Q437" s="7">
        <f xml:space="preserve"> RTD("cqg.rtd",,"StudyData", $A437, "MA", "InputChoice=Close,MAType=Sim,Period=21", "MA","D",,"all",,,,"T")</f>
        <v>129.41285714290001</v>
      </c>
      <c r="R437" s="1">
        <f xml:space="preserve"> RTD("cqg.rtd",,"StudyData",$A437, "StdDev", "InputChoice=Close,Period1=21", "STDDEV","D",,"all",,,,"T")</f>
        <v>3.2618708375000001</v>
      </c>
      <c r="S437" s="1">
        <f t="shared" si="6"/>
        <v>0.1983962239277334</v>
      </c>
    </row>
    <row r="438" spans="1:19" x14ac:dyDescent="0.3">
      <c r="A438" t="s">
        <v>452</v>
      </c>
      <c r="B438" t="str">
        <f>PROPER(RTD("cqg.rtd", ,"ContractData",A438, "LongDescription",, "T"))</f>
        <v>Tko Group Holdings, Inc.</v>
      </c>
      <c r="C438" s="1">
        <f>RTD("cqg.rtd", ,"ContractData",A438, "LastTrade",, "T")</f>
        <v>182.67000000000002</v>
      </c>
      <c r="D438" s="1">
        <f>RTD("cqg.rtd", ,"ContractData",A438, "NetLastTrade",, "T")</f>
        <v>0</v>
      </c>
      <c r="E438" s="3" t="str">
        <f>IFERROR(RTD("cqg.rtd", ,"ContractData",A438, "PerCentNetLastTrade",, "T")/100,"")</f>
        <v/>
      </c>
      <c r="F438" s="3" t="str">
        <v/>
      </c>
      <c r="G438" s="1" t="str">
        <f>RTD("cqg.rtd", ,"ContractData",A438, "Open",, "T")</f>
        <v/>
      </c>
      <c r="H438" s="1" t="str">
        <f>RTD("cqg.rtd", ,"ContractData",A438, "High",, "T")</f>
        <v/>
      </c>
      <c r="I438" s="1" t="str">
        <f>RTD("cqg.rtd", ,"ContractData",A438, "Low",, "T")</f>
        <v/>
      </c>
      <c r="J438" s="3" t="str">
        <f>IFERROR(RTD("cqg.rtd",,"StudyData",A438, "PCB","BaseType=Index,Index=1", "Close", "W","0","all",,,,"T")/100,"")</f>
        <v/>
      </c>
      <c r="K438" s="3">
        <f>IFERROR(RTD("cqg.rtd",,"StudyData",A438, "PCB","BaseType=Index,Index=1", "Close", "M","0","all",,,,"T")/100,"")</f>
        <v>3.2856908164942915E-4</v>
      </c>
      <c r="L438" s="3">
        <f>IFERROR(RTD("cqg.rtd",,"StudyData",A438, "PCB","BaseType=Index,Index=1", "Close", "Q","0","all",,,,"T")/100,"")</f>
        <v>-9.2593512493169675E-2</v>
      </c>
      <c r="M438" s="3">
        <f>IFERROR(RTD("cqg.rtd",,"StudyData",A438, "PCB","BaseType=Index,Index=1", "Close", "A","0","all",,,,"T")/100,"")</f>
        <v>-0.12598086124401905</v>
      </c>
      <c r="N438" s="5">
        <f>RTD("cqg.rtd", ,"ContractData",A438, "T_CVol",, "T")</f>
        <v>756.73673799999995</v>
      </c>
      <c r="O438" s="4">
        <f xml:space="preserve"> IFERROR(N438/RTD("cqg.rtd",,"StudyData", $A438, "MA", "InputChoice=Vol,MAType=Sim,Period=21", "MA","D","-1","all",,,,"T"),"")</f>
        <v>6.6549647342468868E-4</v>
      </c>
      <c r="P438" s="6">
        <f>IFERROR(D438/RTD("cqg.rtd",,"StudyData","ATR("&amp;A438&amp;",MAType:=Sim,Period:=21)","Bar",, "Close", "D",,,,,,"T"),"")</f>
        <v>0</v>
      </c>
      <c r="Q438" s="7">
        <f xml:space="preserve"> RTD("cqg.rtd",,"StudyData", $A438, "MA", "InputChoice=Close,MAType=Sim,Period=21", "MA","D",,"all",,,,"T")</f>
        <v>188.35238095240001</v>
      </c>
      <c r="R438" s="1">
        <f xml:space="preserve"> RTD("cqg.rtd",,"StudyData",$A438, "StdDev", "InputChoice=Close,Period1=21", "STDDEV","D",,"all",,,,"T")</f>
        <v>3.7040452850999999</v>
      </c>
      <c r="S438" s="1">
        <f t="shared" si="6"/>
        <v>-1.5341013716160832</v>
      </c>
    </row>
    <row r="439" spans="1:19" x14ac:dyDescent="0.3">
      <c r="A439" t="s">
        <v>453</v>
      </c>
      <c r="B439" t="str">
        <f>PROPER(RTD("cqg.rtd", ,"ContractData",A439, "LongDescription",, "T"))</f>
        <v>Thermo Electron Corp</v>
      </c>
      <c r="C439" s="1">
        <f>RTD("cqg.rtd", ,"ContractData",A439, "LastTrade",, "T")</f>
        <v>675</v>
      </c>
      <c r="D439" s="1">
        <f>RTD("cqg.rtd", ,"ContractData",A439, "NetLastTrade",, "T")</f>
        <v>0</v>
      </c>
      <c r="E439" s="3" t="str">
        <f>IFERROR(RTD("cqg.rtd", ,"ContractData",A439, "PerCentNetLastTrade",, "T")/100,"")</f>
        <v/>
      </c>
      <c r="F439" s="3" t="str">
        <v/>
      </c>
      <c r="G439" s="1" t="str">
        <f>RTD("cqg.rtd", ,"ContractData",A439, "Open",, "T")</f>
        <v/>
      </c>
      <c r="H439" s="1" t="str">
        <f>RTD("cqg.rtd", ,"ContractData",A439, "High",, "T")</f>
        <v/>
      </c>
      <c r="I439" s="1" t="str">
        <f>RTD("cqg.rtd", ,"ContractData",A439, "Low",, "T")</f>
        <v/>
      </c>
      <c r="J439" s="3" t="str">
        <f>IFERROR(RTD("cqg.rtd",,"StudyData",A439, "PCB","BaseType=Index,Index=1", "Close", "W","0","all",,,,"T")/100,"")</f>
        <v/>
      </c>
      <c r="K439" s="3">
        <f>IFERROR(RTD("cqg.rtd",,"StudyData",A439, "PCB","BaseType=Index,Index=1", "Close", "M","0","all",,,,"T")/100,"")</f>
        <v>9.3825960136120518E-2</v>
      </c>
      <c r="L439" s="3">
        <f>IFERROR(RTD("cqg.rtd",,"StudyData",A439, "PCB","BaseType=Index,Index=1", "Close", "Q","0","all",,,,"T")/100,"")</f>
        <v>0.3463379607467687</v>
      </c>
      <c r="M439" s="3">
        <f>IFERROR(RTD("cqg.rtd",,"StudyData",A439, "PCB","BaseType=Index,Index=1", "Close", "A","0","all",,,,"T")/100,"")</f>
        <v>0.16489774786435404</v>
      </c>
      <c r="N439" s="5">
        <f>RTD("cqg.rtd", ,"ContractData",A439, "T_CVol",, "T")</f>
        <v>746.68487700000003</v>
      </c>
      <c r="O439" s="4">
        <f xml:space="preserve"> IFERROR(N439/RTD("cqg.rtd",,"StudyData", $A439, "MA", "InputChoice=Vol,MAType=Sim,Period=21", "MA","D","-1","all",,,,"T"),"")</f>
        <v>3.4964046015113976E-4</v>
      </c>
      <c r="P439" s="6">
        <f>IFERROR(D439/RTD("cqg.rtd",,"StudyData","ATR("&amp;A439&amp;",MAType:=Sim,Period:=21)","Bar",, "Close", "D",,,,,,"T"),"")</f>
        <v>0</v>
      </c>
      <c r="Q439" s="7">
        <f xml:space="preserve"> RTD("cqg.rtd",,"StudyData", $A439, "MA", "InputChoice=Close,MAType=Sim,Period=21", "MA","D",,"all",,,,"T")</f>
        <v>634.5914285714</v>
      </c>
      <c r="R439" s="1">
        <f xml:space="preserve"> RTD("cqg.rtd",,"StudyData",$A439, "StdDev", "InputChoice=Close,Period1=21", "STDDEV","D",,"all",,,,"T")</f>
        <v>26.935610574199998</v>
      </c>
      <c r="S439" s="1">
        <f t="shared" si="6"/>
        <v>1.5001914033946178</v>
      </c>
    </row>
    <row r="440" spans="1:19" x14ac:dyDescent="0.3">
      <c r="A440" t="s">
        <v>454</v>
      </c>
      <c r="B440" t="str">
        <f>PROPER(RTD("cqg.rtd", ,"ContractData",A440, "LongDescription",, "T"))</f>
        <v>T-Mobile Us Cmn</v>
      </c>
      <c r="C440" s="1">
        <f>RTD("cqg.rtd", ,"ContractData",A440, "LastTrade",, "T")</f>
        <v>165.43</v>
      </c>
      <c r="D440" s="1">
        <f>RTD("cqg.rtd", ,"ContractData",A440, "NetLastTrade",, "T")</f>
        <v>0</v>
      </c>
      <c r="E440" s="3" t="str">
        <f>IFERROR(RTD("cqg.rtd", ,"ContractData",A440, "PerCentNetLastTrade",, "T")/100,"")</f>
        <v/>
      </c>
      <c r="F440" s="3" t="str">
        <v/>
      </c>
      <c r="G440" s="1" t="str">
        <f>RTD("cqg.rtd", ,"ContractData",A440, "Open",, "T")</f>
        <v/>
      </c>
      <c r="H440" s="1" t="str">
        <f>RTD("cqg.rtd", ,"ContractData",A440, "High",, "T")</f>
        <v/>
      </c>
      <c r="I440" s="1" t="str">
        <f>RTD("cqg.rtd", ,"ContractData",A440, "Low",, "T")</f>
        <v/>
      </c>
      <c r="J440" s="3" t="str">
        <f>IFERROR(RTD("cqg.rtd",,"StudyData",A440, "PCB","BaseType=Index,Index=1", "Close", "W","0","all",,,,"T")/100,"")</f>
        <v/>
      </c>
      <c r="K440" s="3">
        <f>IFERROR(RTD("cqg.rtd",,"StudyData",A440, "PCB","BaseType=Index,Index=1", "Close", "M","0","all",,,,"T")/100,"")</f>
        <v>-8.3185546442030536E-2</v>
      </c>
      <c r="L440" s="3">
        <f>IFERROR(RTD("cqg.rtd",,"StudyData",A440, "PCB","BaseType=Index,Index=1", "Close", "Q","0","all",,,,"T")/100,"")</f>
        <v>-1.371251415966126E-2</v>
      </c>
      <c r="M440" s="3">
        <f>IFERROR(RTD("cqg.rtd",,"StudyData",A440, "PCB","BaseType=Index,Index=1", "Close", "A","0","all",,,,"T")/100,"")</f>
        <v>-0.18523443656422373</v>
      </c>
      <c r="N440" s="5">
        <f>RTD("cqg.rtd", ,"ContractData",A440, "T_CVol",, "T")</f>
        <v>2685.3397190000001</v>
      </c>
      <c r="O440" s="4">
        <f xml:space="preserve"> IFERROR(N440/RTD("cqg.rtd",,"StudyData", $A440, "MA", "InputChoice=Vol,MAType=Sim,Period=21", "MA","D","-1","all",,,,"T"),"")</f>
        <v>5.3012594458111081E-4</v>
      </c>
      <c r="P440" s="6">
        <f>IFERROR(D440/RTD("cqg.rtd",,"StudyData","ATR("&amp;A440&amp;",MAType:=Sim,Period:=21)","Bar",, "Close", "D",,,,,,"T"),"")</f>
        <v>0</v>
      </c>
      <c r="Q440" s="7">
        <f xml:space="preserve"> RTD("cqg.rtd",,"StudyData", $A440, "MA", "InputChoice=Close,MAType=Sim,Period=21", "MA","D",,"all",,,,"T")</f>
        <v>175.3876190476</v>
      </c>
      <c r="R440" s="1">
        <f xml:space="preserve"> RTD("cqg.rtd",,"StudyData",$A440, "StdDev", "InputChoice=Close,Period1=21", "STDDEV","D",,"all",,,,"T")</f>
        <v>8.2244414514000006</v>
      </c>
      <c r="S440" s="1">
        <f t="shared" si="6"/>
        <v>-1.2107349911166261</v>
      </c>
    </row>
    <row r="441" spans="1:19" x14ac:dyDescent="0.3">
      <c r="A441" t="s">
        <v>455</v>
      </c>
      <c r="B441" t="str">
        <f>PROPER(RTD("cqg.rtd", ,"ContractData",A441, "LongDescription",, "T"))</f>
        <v>Texas Pacific Land Tr</v>
      </c>
      <c r="C441" s="1">
        <f>RTD("cqg.rtd", ,"ContractData",A441, "LastTrade",, "T")</f>
        <v>341.07</v>
      </c>
      <c r="D441" s="1">
        <f>RTD("cqg.rtd", ,"ContractData",A441, "NetLastTrade",, "T")</f>
        <v>0</v>
      </c>
      <c r="E441" s="3" t="str">
        <f>IFERROR(RTD("cqg.rtd", ,"ContractData",A441, "PerCentNetLastTrade",, "T")/100,"")</f>
        <v/>
      </c>
      <c r="F441" s="3" t="str">
        <v/>
      </c>
      <c r="G441" s="1" t="str">
        <f>RTD("cqg.rtd", ,"ContractData",A441, "Open",, "T")</f>
        <v/>
      </c>
      <c r="H441" s="1" t="str">
        <f>RTD("cqg.rtd", ,"ContractData",A441, "High",, "T")</f>
        <v/>
      </c>
      <c r="I441" s="1" t="str">
        <f>RTD("cqg.rtd", ,"ContractData",A441, "Low",, "T")</f>
        <v/>
      </c>
      <c r="J441" s="3" t="str">
        <f>IFERROR(RTD("cqg.rtd",,"StudyData",A441, "PCB","BaseType=Index,Index=1", "Close", "W","0","all",,,,"T")/100,"")</f>
        <v/>
      </c>
      <c r="K441" s="3">
        <f>IFERROR(RTD("cqg.rtd",,"StudyData",A441, "PCB","BaseType=Index,Index=1", "Close", "M","0","all",,,,"T")/100,"")</f>
        <v>-8.8876422503606445E-2</v>
      </c>
      <c r="L441" s="3">
        <f>IFERROR(RTD("cqg.rtd",,"StudyData",A441, "PCB","BaseType=Index,Index=1", "Close", "Q","0","all",,,,"T")/100,"")</f>
        <v>-0.22066081710995339</v>
      </c>
      <c r="M441" s="3">
        <f>IFERROR(RTD("cqg.rtd",,"StudyData",A441, "PCB","BaseType=Index,Index=1", "Close", "A","0","all",,,,"T")/100,"")</f>
        <v>0.1874869438061415</v>
      </c>
      <c r="N441" s="5">
        <f>RTD("cqg.rtd", ,"ContractData",A441, "T_CVol",, "T")</f>
        <v>751.54385600000001</v>
      </c>
      <c r="O441" s="4">
        <f xml:space="preserve"> IFERROR(N441/RTD("cqg.rtd",,"StudyData", $A441, "MA", "InputChoice=Vol,MAType=Sim,Period=21", "MA","D","-1","all",,,,"T"),"")</f>
        <v>1.9272269370602284E-3</v>
      </c>
      <c r="P441" s="6">
        <f>IFERROR(D441/RTD("cqg.rtd",,"StudyData","ATR("&amp;A441&amp;",MAType:=Sim,Period:=21)","Bar",, "Close", "D",,,,,,"T"),"")</f>
        <v>0</v>
      </c>
      <c r="Q441" s="7">
        <f xml:space="preserve"> RTD("cqg.rtd",,"StudyData", $A441, "MA", "InputChoice=Close,MAType=Sim,Period=21", "MA","D",,"all",,,,"T")</f>
        <v>359.97904761900003</v>
      </c>
      <c r="R441" s="1">
        <f xml:space="preserve"> RTD("cqg.rtd",,"StudyData",$A441, "StdDev", "InputChoice=Close,Period1=21", "STDDEV","D",,"all",,,,"T")</f>
        <v>13.0582197812</v>
      </c>
      <c r="S441" s="1">
        <f t="shared" si="6"/>
        <v>-1.4480570809677678</v>
      </c>
    </row>
    <row r="442" spans="1:19" x14ac:dyDescent="0.3">
      <c r="A442" t="s">
        <v>456</v>
      </c>
      <c r="B442" t="str">
        <f>PROPER(RTD("cqg.rtd", ,"ContractData",A442, "LongDescription",, "T"))</f>
        <v>Tapestry, Inc.</v>
      </c>
      <c r="C442" s="1">
        <f>RTD("cqg.rtd", ,"ContractData",A442, "LastTrade",, "T")</f>
        <v>113.88</v>
      </c>
      <c r="D442" s="1">
        <f>RTD("cqg.rtd", ,"ContractData",A442, "NetLastTrade",, "T")</f>
        <v>0</v>
      </c>
      <c r="E442" s="3" t="str">
        <f>IFERROR(RTD("cqg.rtd", ,"ContractData",A442, "PerCentNetLastTrade",, "T")/100,"")</f>
        <v/>
      </c>
      <c r="F442" s="3" t="str">
        <v/>
      </c>
      <c r="G442" s="1" t="str">
        <f>RTD("cqg.rtd", ,"ContractData",A442, "Open",, "T")</f>
        <v/>
      </c>
      <c r="H442" s="1" t="str">
        <f>RTD("cqg.rtd", ,"ContractData",A442, "High",, "T")</f>
        <v/>
      </c>
      <c r="I442" s="1" t="str">
        <f>RTD("cqg.rtd", ,"ContractData",A442, "Low",, "T")</f>
        <v/>
      </c>
      <c r="J442" s="3" t="str">
        <f>IFERROR(RTD("cqg.rtd",,"StudyData",A442, "PCB","BaseType=Index,Index=1", "Close", "W","0","all",,,,"T")/100,"")</f>
        <v/>
      </c>
      <c r="K442" s="3">
        <f>IFERROR(RTD("cqg.rtd",,"StudyData",A442, "PCB","BaseType=Index,Index=1", "Close", "M","0","all",,,,"T")/100,"")</f>
        <v>-7.7072696328713872E-2</v>
      </c>
      <c r="L442" s="3">
        <f>IFERROR(RTD("cqg.rtd",,"StudyData",A442, "PCB","BaseType=Index,Index=1", "Close", "Q","0","all",,,,"T")/100,"")</f>
        <v>-0.22202486678507991</v>
      </c>
      <c r="M442" s="3">
        <f>IFERROR(RTD("cqg.rtd",,"StudyData",A442, "PCB","BaseType=Index,Index=1", "Close", "A","0","all",,,,"T")/100,"")</f>
        <v>-0.1087109650152618</v>
      </c>
      <c r="N442" s="5">
        <f>RTD("cqg.rtd", ,"ContractData",A442, "T_CVol",, "T")</f>
        <v>410.61500000000001</v>
      </c>
      <c r="O442" s="4">
        <f xml:space="preserve"> IFERROR(N442/RTD("cqg.rtd",,"StudyData", $A442, "MA", "InputChoice=Vol,MAType=Sim,Period=21", "MA","D","-1","all",,,,"T"),"")</f>
        <v>1.248062441051615E-4</v>
      </c>
      <c r="P442" s="6">
        <f>IFERROR(D442/RTD("cqg.rtd",,"StudyData","ATR("&amp;A442&amp;",MAType:=Sim,Period:=21)","Bar",, "Close", "D",,,,,,"T"),"")</f>
        <v>0</v>
      </c>
      <c r="Q442" s="7">
        <f xml:space="preserve"> RTD("cqg.rtd",,"StudyData", $A442, "MA", "InputChoice=Close,MAType=Sim,Period=21", "MA","D",,"all",,,,"T")</f>
        <v>117.36190476190001</v>
      </c>
      <c r="R442" s="1">
        <f xml:space="preserve"> RTD("cqg.rtd",,"StudyData",$A442, "StdDev", "InputChoice=Close,Period1=21", "STDDEV","D",,"all",,,,"T")</f>
        <v>4.2182129132000004</v>
      </c>
      <c r="S442" s="1">
        <f t="shared" si="6"/>
        <v>-0.82544547502667087</v>
      </c>
    </row>
    <row r="443" spans="1:19" x14ac:dyDescent="0.3">
      <c r="A443" t="s">
        <v>457</v>
      </c>
      <c r="B443" t="str">
        <f>PROPER(RTD("cqg.rtd", ,"ContractData",A443, "LongDescription",, "T"))</f>
        <v>Targa Resources Corp</v>
      </c>
      <c r="C443" s="1">
        <f>RTD("cqg.rtd", ,"ContractData",A443, "LastTrade",, "T")</f>
        <v>277.84000000000003</v>
      </c>
      <c r="D443" s="1">
        <f>RTD("cqg.rtd", ,"ContractData",A443, "NetLastTrade",, "T")</f>
        <v>0</v>
      </c>
      <c r="E443" s="3" t="str">
        <f>IFERROR(RTD("cqg.rtd", ,"ContractData",A443, "PerCentNetLastTrade",, "T")/100,"")</f>
        <v/>
      </c>
      <c r="F443" s="3" t="str">
        <v/>
      </c>
      <c r="G443" s="1" t="str">
        <f>RTD("cqg.rtd", ,"ContractData",A443, "Open",, "T")</f>
        <v/>
      </c>
      <c r="H443" s="1" t="str">
        <f>RTD("cqg.rtd", ,"ContractData",A443, "High",, "T")</f>
        <v/>
      </c>
      <c r="I443" s="1" t="str">
        <f>RTD("cqg.rtd", ,"ContractData",A443, "Low",, "T")</f>
        <v/>
      </c>
      <c r="J443" s="3" t="str">
        <f>IFERROR(RTD("cqg.rtd",,"StudyData",A443, "PCB","BaseType=Index,Index=1", "Close", "W","0","all",,,,"T")/100,"")</f>
        <v/>
      </c>
      <c r="K443" s="3">
        <f>IFERROR(RTD("cqg.rtd",,"StudyData",A443, "PCB","BaseType=Index,Index=1", "Close", "M","0","all",,,,"T")/100,"")</f>
        <v>-5.3839604971905326E-2</v>
      </c>
      <c r="L443" s="3">
        <f>IFERROR(RTD("cqg.rtd",,"StudyData",A443, "PCB","BaseType=Index,Index=1", "Close", "Q","0","all",,,,"T")/100,"")</f>
        <v>3.6175132393525947E-2</v>
      </c>
      <c r="M443" s="3">
        <f>IFERROR(RTD("cqg.rtd",,"StudyData",A443, "PCB","BaseType=Index,Index=1", "Close", "A","0","all",,,,"T")/100,"")</f>
        <v>0.50590785907859093</v>
      </c>
      <c r="N443" s="5">
        <f>RTD("cqg.rtd", ,"ContractData",A443, "T_CVol",, "T")</f>
        <v>280</v>
      </c>
      <c r="O443" s="4">
        <f xml:space="preserve"> IFERROR(N443/RTD("cqg.rtd",,"StudyData", $A443, "MA", "InputChoice=Vol,MAType=Sim,Period=21", "MA","D","-1","all",,,,"T"),"")</f>
        <v>2.4752433384655028E-4</v>
      </c>
      <c r="P443" s="6">
        <f>IFERROR(D443/RTD("cqg.rtd",,"StudyData","ATR("&amp;A443&amp;",MAType:=Sim,Period:=21)","Bar",, "Close", "D",,,,,,"T"),"")</f>
        <v>0</v>
      </c>
      <c r="Q443" s="7">
        <f xml:space="preserve"> RTD("cqg.rtd",,"StudyData", $A443, "MA", "InputChoice=Close,MAType=Sim,Period=21", "MA","D",,"all",,,,"T")</f>
        <v>288.12952380949997</v>
      </c>
      <c r="R443" s="1">
        <f xml:space="preserve"> RTD("cqg.rtd",,"StudyData",$A443, "StdDev", "InputChoice=Close,Period1=21", "STDDEV","D",,"all",,,,"T")</f>
        <v>5.1919153967999998</v>
      </c>
      <c r="S443" s="1">
        <f t="shared" si="6"/>
        <v>-1.9818358010690649</v>
      </c>
    </row>
    <row r="444" spans="1:19" x14ac:dyDescent="0.3">
      <c r="A444" t="s">
        <v>458</v>
      </c>
      <c r="B444" t="str">
        <f>PROPER(RTD("cqg.rtd", ,"ContractData",A444, "LongDescription",, "T"))</f>
        <v>Trimble Inc.</v>
      </c>
      <c r="C444" s="1">
        <f>RTD("cqg.rtd", ,"ContractData",A444, "LastTrade",, "T")</f>
        <v>57.85</v>
      </c>
      <c r="D444" s="1">
        <f>RTD("cqg.rtd", ,"ContractData",A444, "NetLastTrade",, "T")</f>
        <v>0</v>
      </c>
      <c r="E444" s="3" t="str">
        <f>IFERROR(RTD("cqg.rtd", ,"ContractData",A444, "PerCentNetLastTrade",, "T")/100,"")</f>
        <v/>
      </c>
      <c r="F444" s="3" t="str">
        <v/>
      </c>
      <c r="G444" s="1" t="str">
        <f>RTD("cqg.rtd", ,"ContractData",A444, "Open",, "T")</f>
        <v/>
      </c>
      <c r="H444" s="1" t="str">
        <f>RTD("cqg.rtd", ,"ContractData",A444, "High",, "T")</f>
        <v/>
      </c>
      <c r="I444" s="1" t="str">
        <f>RTD("cqg.rtd", ,"ContractData",A444, "Low",, "T")</f>
        <v/>
      </c>
      <c r="J444" s="3" t="str">
        <f>IFERROR(RTD("cqg.rtd",,"StudyData",A444, "PCB","BaseType=Index,Index=1", "Close", "W","0","all",,,,"T")/100,"")</f>
        <v/>
      </c>
      <c r="K444" s="3">
        <f>IFERROR(RTD("cqg.rtd",,"StudyData",A444, "PCB","BaseType=Index,Index=1", "Close", "M","0","all",,,,"T")/100,"")</f>
        <v>-3.4868201534868144E-2</v>
      </c>
      <c r="L444" s="3">
        <f>IFERROR(RTD("cqg.rtd",,"StudyData",A444, "PCB","BaseType=Index,Index=1", "Close", "Q","0","all",,,,"T")/100,"")</f>
        <v>0.13032434544744043</v>
      </c>
      <c r="M444" s="3">
        <f>IFERROR(RTD("cqg.rtd",,"StudyData",A444, "PCB","BaseType=Index,Index=1", "Close", "A","0","all",,,,"T")/100,"")</f>
        <v>-0.26164645820038296</v>
      </c>
      <c r="N444" s="5">
        <f>RTD("cqg.rtd", ,"ContractData",A444, "T_CVol",, "T")</f>
        <v>80.037028000000007</v>
      </c>
      <c r="O444" s="4">
        <f xml:space="preserve"> IFERROR(N444/RTD("cqg.rtd",,"StudyData", $A444, "MA", "InputChoice=Vol,MAType=Sim,Period=21", "MA","D","-1","all",,,,"T"),"")</f>
        <v>2.2457540976329978E-5</v>
      </c>
      <c r="P444" s="6">
        <f>IFERROR(D444/RTD("cqg.rtd",,"StudyData","ATR("&amp;A444&amp;",MAType:=Sim,Period:=21)","Bar",, "Close", "D",,,,,,"T"),"")</f>
        <v>0</v>
      </c>
      <c r="Q444" s="7">
        <f xml:space="preserve"> RTD("cqg.rtd",,"StudyData", $A444, "MA", "InputChoice=Close,MAType=Sim,Period=21", "MA","D",,"all",,,,"T")</f>
        <v>58.512380952400001</v>
      </c>
      <c r="R444" s="1">
        <f xml:space="preserve"> RTD("cqg.rtd",,"StudyData",$A444, "StdDev", "InputChoice=Close,Period1=21", "STDDEV","D",,"all",,,,"T")</f>
        <v>1.0769264235</v>
      </c>
      <c r="S444" s="1">
        <f t="shared" si="6"/>
        <v>-0.61506611588864923</v>
      </c>
    </row>
    <row r="445" spans="1:19" x14ac:dyDescent="0.3">
      <c r="A445" t="s">
        <v>459</v>
      </c>
      <c r="B445" t="str">
        <f>PROPER(RTD("cqg.rtd", ,"ContractData",A445, "LongDescription",, "T"))</f>
        <v>T Rowe Price Group</v>
      </c>
      <c r="C445" s="1">
        <f>RTD("cqg.rtd", ,"ContractData",A445, "LastTrade",, "T")</f>
        <v>105.51</v>
      </c>
      <c r="D445" s="1">
        <f>RTD("cqg.rtd", ,"ContractData",A445, "NetLastTrade",, "T")</f>
        <v>0</v>
      </c>
      <c r="E445" s="3" t="str">
        <f>IFERROR(RTD("cqg.rtd", ,"ContractData",A445, "PerCentNetLastTrade",, "T")/100,"")</f>
        <v/>
      </c>
      <c r="F445" s="3" t="str">
        <v/>
      </c>
      <c r="G445" s="1" t="str">
        <f>RTD("cqg.rtd", ,"ContractData",A445, "Open",, "T")</f>
        <v/>
      </c>
      <c r="H445" s="1" t="str">
        <f>RTD("cqg.rtd", ,"ContractData",A445, "High",, "T")</f>
        <v/>
      </c>
      <c r="I445" s="1" t="str">
        <f>RTD("cqg.rtd", ,"ContractData",A445, "Low",, "T")</f>
        <v/>
      </c>
      <c r="J445" s="3" t="str">
        <f>IFERROR(RTD("cqg.rtd",,"StudyData",A445, "PCB","BaseType=Index,Index=1", "Close", "W","0","all",,,,"T")/100,"")</f>
        <v/>
      </c>
      <c r="K445" s="3">
        <f>IFERROR(RTD("cqg.rtd",,"StudyData",A445, "PCB","BaseType=Index,Index=1", "Close", "M","0","all",,,,"T")/100,"")</f>
        <v>-5.1851186196980557E-2</v>
      </c>
      <c r="L445" s="3">
        <f>IFERROR(RTD("cqg.rtd",,"StudyData",A445, "PCB","BaseType=Index,Index=1", "Close", "Q","0","all",,,,"T")/100,"")</f>
        <v>-7.1950039581317557E-2</v>
      </c>
      <c r="M445" s="3">
        <f>IFERROR(RTD("cqg.rtd",,"StudyData",A445, "PCB","BaseType=Index,Index=1", "Close", "A","0","all",,,,"T")/100,"")</f>
        <v>3.0572377417464446E-2</v>
      </c>
      <c r="N445" s="5">
        <f>RTD("cqg.rtd", ,"ContractData",A445, "T_CVol",, "T")</f>
        <v>90.535426000000001</v>
      </c>
      <c r="O445" s="4">
        <f xml:space="preserve"> IFERROR(N445/RTD("cqg.rtd",,"StudyData", $A445, "MA", "InputChoice=Vol,MAType=Sim,Period=21", "MA","D","-1","all",,,,"T"),"")</f>
        <v>6.134330875947522E-5</v>
      </c>
      <c r="P445" s="6">
        <f>IFERROR(D445/RTD("cqg.rtd",,"StudyData","ATR("&amp;A445&amp;",MAType:=Sim,Period:=21)","Bar",, "Close", "D",,,,,,"T"),"")</f>
        <v>0</v>
      </c>
      <c r="Q445" s="7">
        <f xml:space="preserve"> RTD("cqg.rtd",,"StudyData", $A445, "MA", "InputChoice=Close,MAType=Sim,Period=21", "MA","D",,"all",,,,"T")</f>
        <v>106.6961904762</v>
      </c>
      <c r="R445" s="1">
        <f xml:space="preserve"> RTD("cqg.rtd",,"StudyData",$A445, "StdDev", "InputChoice=Close,Period1=21", "STDDEV","D",,"all",,,,"T")</f>
        <v>2.7685675791</v>
      </c>
      <c r="S445" s="1">
        <f t="shared" si="6"/>
        <v>-0.42844916813827638</v>
      </c>
    </row>
    <row r="446" spans="1:19" x14ac:dyDescent="0.3">
      <c r="A446" t="s">
        <v>460</v>
      </c>
      <c r="B446" t="str">
        <f>PROPER(RTD("cqg.rtd", ,"ContractData",A446, "LongDescription",, "T"))</f>
        <v>Travelers Companies, Inc</v>
      </c>
      <c r="C446" s="1">
        <f>RTD("cqg.rtd", ,"ContractData",A446, "LastTrade",, "T")</f>
        <v>363.04</v>
      </c>
      <c r="D446" s="1">
        <f>RTD("cqg.rtd", ,"ContractData",A446, "NetLastTrade",, "T")</f>
        <v>0</v>
      </c>
      <c r="E446" s="3" t="str">
        <f>IFERROR(RTD("cqg.rtd", ,"ContractData",A446, "PerCentNetLastTrade",, "T")/100,"")</f>
        <v/>
      </c>
      <c r="F446" s="3" t="str">
        <v/>
      </c>
      <c r="G446" s="1" t="str">
        <f>RTD("cqg.rtd", ,"ContractData",A446, "Open",, "T")</f>
        <v/>
      </c>
      <c r="H446" s="1" t="str">
        <f>RTD("cqg.rtd", ,"ContractData",A446, "High",, "T")</f>
        <v/>
      </c>
      <c r="I446" s="1" t="str">
        <f>RTD("cqg.rtd", ,"ContractData",A446, "Low",, "T")</f>
        <v/>
      </c>
      <c r="J446" s="3" t="str">
        <f>IFERROR(RTD("cqg.rtd",,"StudyData",A446, "PCB","BaseType=Index,Index=1", "Close", "W","0","all",,,,"T")/100,"")</f>
        <v/>
      </c>
      <c r="K446" s="3">
        <f>IFERROR(RTD("cqg.rtd",,"StudyData",A446, "PCB","BaseType=Index,Index=1", "Close", "M","0","all",,,,"T")/100,"")</f>
        <v>-7.897685349657001E-3</v>
      </c>
      <c r="L446" s="3">
        <f>IFERROR(RTD("cqg.rtd",,"StudyData",A446, "PCB","BaseType=Index,Index=1", "Close", "Q","0","all",,,,"T")/100,"")</f>
        <v>9.9721313461771516E-2</v>
      </c>
      <c r="M446" s="3">
        <f>IFERROR(RTD("cqg.rtd",,"StudyData",A446, "PCB","BaseType=Index,Index=1", "Close", "A","0","all",,,,"T")/100,"")</f>
        <v>0.25160311659656626</v>
      </c>
      <c r="N446" s="5">
        <f>RTD("cqg.rtd", ,"ContractData",A446, "T_CVol",, "T")</f>
        <v>1453.20046</v>
      </c>
      <c r="O446" s="4">
        <f xml:space="preserve"> IFERROR(N446/RTD("cqg.rtd",,"StudyData", $A446, "MA", "InputChoice=Vol,MAType=Sim,Period=21", "MA","D","-1","all",,,,"T"),"")</f>
        <v>9.9727921006056292E-4</v>
      </c>
      <c r="P446" s="6">
        <f>IFERROR(D446/RTD("cqg.rtd",,"StudyData","ATR("&amp;A446&amp;",MAType:=Sim,Period:=21)","Bar",, "Close", "D",,,,,,"T"),"")</f>
        <v>0</v>
      </c>
      <c r="Q446" s="7">
        <f xml:space="preserve"> RTD("cqg.rtd",,"StudyData", $A446, "MA", "InputChoice=Close,MAType=Sim,Period=21", "MA","D",,"all",,,,"T")</f>
        <v>369.33047619050001</v>
      </c>
      <c r="R446" s="1">
        <f xml:space="preserve"> RTD("cqg.rtd",,"StudyData",$A446, "StdDev", "InputChoice=Close,Period1=21", "STDDEV","D",,"all",,,,"T")</f>
        <v>6.0603657567999996</v>
      </c>
      <c r="S446" s="1">
        <f t="shared" si="6"/>
        <v>-1.0379697270650363</v>
      </c>
    </row>
    <row r="447" spans="1:19" x14ac:dyDescent="0.3">
      <c r="A447" t="s">
        <v>461</v>
      </c>
      <c r="B447" t="str">
        <f>PROPER(RTD("cqg.rtd", ,"ContractData",A447, "LongDescription",, "T"))</f>
        <v>Tractor Supply Co ##</v>
      </c>
      <c r="C447" s="1">
        <f>RTD("cqg.rtd", ,"ContractData",A447, "LastTrade",, "T")</f>
        <v>32.270000000000003</v>
      </c>
      <c r="D447" s="1">
        <f>RTD("cqg.rtd", ,"ContractData",A447, "NetLastTrade",, "T")</f>
        <v>0</v>
      </c>
      <c r="E447" s="3" t="str">
        <f>IFERROR(RTD("cqg.rtd", ,"ContractData",A447, "PerCentNetLastTrade",, "T")/100,"")</f>
        <v/>
      </c>
      <c r="F447" s="3" t="str">
        <v/>
      </c>
      <c r="G447" s="1" t="str">
        <f>RTD("cqg.rtd", ,"ContractData",A447, "Open",, "T")</f>
        <v/>
      </c>
      <c r="H447" s="1" t="str">
        <f>RTD("cqg.rtd", ,"ContractData",A447, "High",, "T")</f>
        <v/>
      </c>
      <c r="I447" s="1" t="str">
        <f>RTD("cqg.rtd", ,"ContractData",A447, "Low",, "T")</f>
        <v/>
      </c>
      <c r="J447" s="3" t="str">
        <f>IFERROR(RTD("cqg.rtd",,"StudyData",A447, "PCB","BaseType=Index,Index=1", "Close", "W","0","all",,,,"T")/100,"")</f>
        <v/>
      </c>
      <c r="K447" s="3">
        <f>IFERROR(RTD("cqg.rtd",,"StudyData",A447, "PCB","BaseType=Index,Index=1", "Close", "M","0","all",,,,"T")/100,"")</f>
        <v>-7.5358166189111619E-2</v>
      </c>
      <c r="L447" s="3">
        <f>IFERROR(RTD("cqg.rtd",,"StudyData",A447, "PCB","BaseType=Index,Index=1", "Close", "Q","0","all",,,,"T")/100,"")</f>
        <v>2.087946852261954E-2</v>
      </c>
      <c r="M447" s="3">
        <f>IFERROR(RTD("cqg.rtd",,"StudyData",A447, "PCB","BaseType=Index,Index=1", "Close", "A","0","all",,,,"T")/100,"")</f>
        <v>-0.35472905418916206</v>
      </c>
      <c r="N447" s="5">
        <f>RTD("cqg.rtd", ,"ContractData",A447, "T_CVol",, "T")</f>
        <v>137.53752499999999</v>
      </c>
      <c r="O447" s="4">
        <f xml:space="preserve"> IFERROR(N447/RTD("cqg.rtd",,"StudyData", $A447, "MA", "InputChoice=Vol,MAType=Sim,Period=21", "MA","D","-1","all",,,,"T"),"")</f>
        <v>1.4987293579202859E-5</v>
      </c>
      <c r="P447" s="6">
        <f>IFERROR(D447/RTD("cqg.rtd",,"StudyData","ATR("&amp;A447&amp;",MAType:=Sim,Period:=21)","Bar",, "Close", "D",,,,,,"T"),"")</f>
        <v>0</v>
      </c>
      <c r="Q447" s="7">
        <f xml:space="preserve"> RTD("cqg.rtd",,"StudyData", $A447, "MA", "InputChoice=Close,MAType=Sim,Period=21", "MA","D",,"all",,,,"T")</f>
        <v>33.462380952399997</v>
      </c>
      <c r="R447" s="1">
        <f xml:space="preserve"> RTD("cqg.rtd",,"StudyData",$A447, "StdDev", "InputChoice=Close,Period1=21", "STDDEV","D",,"all",,,,"T")</f>
        <v>1.1416316843000001</v>
      </c>
      <c r="S447" s="1">
        <f t="shared" si="6"/>
        <v>-1.044453275778791</v>
      </c>
    </row>
    <row r="448" spans="1:19" x14ac:dyDescent="0.3">
      <c r="A448" t="s">
        <v>462</v>
      </c>
      <c r="B448" t="str">
        <f>PROPER(RTD("cqg.rtd", ,"ContractData",A448, "LongDescription",, "T"))</f>
        <v>Tesla, Inc.</v>
      </c>
      <c r="C448" s="1">
        <f>RTD("cqg.rtd", ,"ContractData",A448, "LastTrade",, "T")</f>
        <v>372.11</v>
      </c>
      <c r="D448" s="1">
        <f>RTD("cqg.rtd", ,"ContractData",A448, "NetLastTrade",, "T")</f>
        <v>0</v>
      </c>
      <c r="E448" s="3" t="str">
        <f>IFERROR(RTD("cqg.rtd", ,"ContractData",A448, "PerCentNetLastTrade",, "T")/100,"")</f>
        <v/>
      </c>
      <c r="F448" s="3" t="str">
        <v/>
      </c>
      <c r="G448" s="1" t="str">
        <f>RTD("cqg.rtd", ,"ContractData",A448, "Open",, "T")</f>
        <v/>
      </c>
      <c r="H448" s="1" t="str">
        <f>RTD("cqg.rtd", ,"ContractData",A448, "High",, "T")</f>
        <v/>
      </c>
      <c r="I448" s="1" t="str">
        <f>RTD("cqg.rtd", ,"ContractData",A448, "Low",, "T")</f>
        <v/>
      </c>
      <c r="J448" s="3" t="str">
        <f>IFERROR(RTD("cqg.rtd",,"StudyData",A448, "PCB","BaseType=Index,Index=1", "Close", "W","0","all",,,,"T")/100,"")</f>
        <v/>
      </c>
      <c r="K448" s="3">
        <f>IFERROR(RTD("cqg.rtd",,"StudyData",A448, "PCB","BaseType=Index,Index=1", "Close", "M","0","all",,,,"T")/100,"")</f>
        <v>1.130588395162393E-2</v>
      </c>
      <c r="L448" s="3">
        <f>IFERROR(RTD("cqg.rtd",,"StudyData",A448, "PCB","BaseType=Index,Index=1", "Close", "Q","0","all",,,,"T")/100,"")</f>
        <v>-0.11528768426058013</v>
      </c>
      <c r="M448" s="3">
        <f>IFERROR(RTD("cqg.rtd",,"StudyData",A448, "PCB","BaseType=Index,Index=1", "Close", "A","0","all",,,,"T")/100,"")</f>
        <v>-0.17257404607311219</v>
      </c>
      <c r="N448" s="5">
        <f>RTD("cqg.rtd", ,"ContractData",A448, "T_CVol",, "T")</f>
        <v>411825.04009199998</v>
      </c>
      <c r="O448" s="4">
        <f xml:space="preserve"> IFERROR(N448/RTD("cqg.rtd",,"StudyData", $A448, "MA", "InputChoice=Vol,MAType=Sim,Period=21", "MA","D","-1","all",,,,"T"),"")</f>
        <v>1.0503126840058524E-2</v>
      </c>
      <c r="P448" s="6">
        <f>IFERROR(D448/RTD("cqg.rtd",,"StudyData","ATR("&amp;A448&amp;",MAType:=Sim,Period:=21)","Bar",, "Close", "D",,,,,,"T"),"")</f>
        <v>0</v>
      </c>
      <c r="Q448" s="7">
        <f xml:space="preserve"> RTD("cqg.rtd",,"StudyData", $A448, "MA", "InputChoice=Close,MAType=Sim,Period=21", "MA","D",,"all",,,,"T")</f>
        <v>365.99</v>
      </c>
      <c r="R448" s="1">
        <f xml:space="preserve"> RTD("cqg.rtd",,"StudyData",$A448, "StdDev", "InputChoice=Close,Period1=21", "STDDEV","D",,"all",,,,"T")</f>
        <v>8.7761440713999992</v>
      </c>
      <c r="S448" s="1">
        <f t="shared" si="6"/>
        <v>0.69734497863863376</v>
      </c>
    </row>
    <row r="449" spans="1:19" x14ac:dyDescent="0.3">
      <c r="A449" t="s">
        <v>463</v>
      </c>
      <c r="B449" t="str">
        <f>PROPER(RTD("cqg.rtd", ,"ContractData",A449, "LongDescription",, "T"))</f>
        <v>Tyson Foods Inc Clsa</v>
      </c>
      <c r="C449" s="1">
        <f>RTD("cqg.rtd", ,"ContractData",A449, "LastTrade",, "T")</f>
        <v>50.92</v>
      </c>
      <c r="D449" s="1">
        <f>RTD("cqg.rtd", ,"ContractData",A449, "NetLastTrade",, "T")</f>
        <v>0</v>
      </c>
      <c r="E449" s="3" t="str">
        <f>IFERROR(RTD("cqg.rtd", ,"ContractData",A449, "PerCentNetLastTrade",, "T")/100,"")</f>
        <v/>
      </c>
      <c r="F449" s="3" t="str">
        <v/>
      </c>
      <c r="G449" s="1" t="str">
        <f>RTD("cqg.rtd", ,"ContractData",A449, "Open",, "T")</f>
        <v/>
      </c>
      <c r="H449" s="1" t="str">
        <f>RTD("cqg.rtd", ,"ContractData",A449, "High",, "T")</f>
        <v/>
      </c>
      <c r="I449" s="1" t="str">
        <f>RTD("cqg.rtd", ,"ContractData",A449, "Low",, "T")</f>
        <v/>
      </c>
      <c r="J449" s="3" t="str">
        <f>IFERROR(RTD("cqg.rtd",,"StudyData",A449, "PCB","BaseType=Index,Index=1", "Close", "W","0","all",,,,"T")/100,"")</f>
        <v/>
      </c>
      <c r="K449" s="3">
        <f>IFERROR(RTD("cqg.rtd",,"StudyData",A449, "PCB","BaseType=Index,Index=1", "Close", "M","0","all",,,,"T")/100,"")</f>
        <v>-7.6532462821907843E-2</v>
      </c>
      <c r="L449" s="3">
        <f>IFERROR(RTD("cqg.rtd",,"StudyData",A449, "PCB","BaseType=Index,Index=1", "Close", "Q","0","all",,,,"T")/100,"")</f>
        <v>-0.11056768558951963</v>
      </c>
      <c r="M449" s="3">
        <f>IFERROR(RTD("cqg.rtd",,"StudyData",A449, "PCB","BaseType=Index,Index=1", "Close", "A","0","all",,,,"T")/100,"")</f>
        <v>-0.13135448652337089</v>
      </c>
      <c r="N449" s="5">
        <f>RTD("cqg.rtd", ,"ContractData",A449, "T_CVol",, "T")</f>
        <v>851.52769999999998</v>
      </c>
      <c r="O449" s="4">
        <f xml:space="preserve"> IFERROR(N449/RTD("cqg.rtd",,"StudyData", $A449, "MA", "InputChoice=Vol,MAType=Sim,Period=21", "MA","D","-1","all",,,,"T"),"")</f>
        <v>2.2331375983995376E-4</v>
      </c>
      <c r="P449" s="6">
        <f>IFERROR(D449/RTD("cqg.rtd",,"StudyData","ATR("&amp;A449&amp;",MAType:=Sim,Period:=21)","Bar",, "Close", "D",,,,,,"T"),"")</f>
        <v>0</v>
      </c>
      <c r="Q449" s="7">
        <f xml:space="preserve"> RTD("cqg.rtd",,"StudyData", $A449, "MA", "InputChoice=Close,MAType=Sim,Period=21", "MA","D",,"all",,,,"T")</f>
        <v>52.623333333300003</v>
      </c>
      <c r="R449" s="1">
        <f xml:space="preserve"> RTD("cqg.rtd",,"StudyData",$A449, "StdDev", "InputChoice=Close,Period1=21", "STDDEV","D",,"all",,,,"T")</f>
        <v>1.4587938049</v>
      </c>
      <c r="S449" s="1">
        <f t="shared" si="6"/>
        <v>-1.1676313181332469</v>
      </c>
    </row>
    <row r="450" spans="1:19" x14ac:dyDescent="0.3">
      <c r="A450" t="s">
        <v>464</v>
      </c>
      <c r="B450" t="str">
        <f>PROPER(RTD("cqg.rtd", ,"ContractData",A450, "LongDescription",, "T"))</f>
        <v>Trane Technologies Plc</v>
      </c>
      <c r="C450" s="1">
        <f>RTD("cqg.rtd", ,"ContractData",A450, "LastTrade",, "T")</f>
        <v>454.44</v>
      </c>
      <c r="D450" s="1">
        <f>RTD("cqg.rtd", ,"ContractData",A450, "NetLastTrade",, "T")</f>
        <v>0</v>
      </c>
      <c r="E450" s="3" t="str">
        <f>IFERROR(RTD("cqg.rtd", ,"ContractData",A450, "PerCentNetLastTrade",, "T")/100,"")</f>
        <v/>
      </c>
      <c r="F450" s="3" t="str">
        <v/>
      </c>
      <c r="G450" s="1" t="str">
        <f>RTD("cqg.rtd", ,"ContractData",A450, "Open",, "T")</f>
        <v/>
      </c>
      <c r="H450" s="1" t="str">
        <f>RTD("cqg.rtd", ,"ContractData",A450, "High",, "T")</f>
        <v/>
      </c>
      <c r="I450" s="1" t="str">
        <f>RTD("cqg.rtd", ,"ContractData",A450, "Low",, "T")</f>
        <v/>
      </c>
      <c r="J450" s="3" t="str">
        <f>IFERROR(RTD("cqg.rtd",,"StudyData",A450, "PCB","BaseType=Index,Index=1", "Close", "W","0","all",,,,"T")/100,"")</f>
        <v/>
      </c>
      <c r="K450" s="3">
        <f>IFERROR(RTD("cqg.rtd",,"StudyData",A450, "PCB","BaseType=Index,Index=1", "Close", "M","0","all",,,,"T")/100,"")</f>
        <v>2.259225922592251E-2</v>
      </c>
      <c r="L450" s="3">
        <f>IFERROR(RTD("cqg.rtd",,"StudyData",A450, "PCB","BaseType=Index,Index=1", "Close", "Q","0","all",,,,"T")/100,"")</f>
        <v>-7.4761788419252434E-2</v>
      </c>
      <c r="M450" s="3">
        <f>IFERROR(RTD("cqg.rtd",,"StudyData",A450, "PCB","BaseType=Index,Index=1", "Close", "A","0","all",,,,"T")/100,"")</f>
        <v>0.16762589928057556</v>
      </c>
      <c r="N450" s="5">
        <f>RTD("cqg.rtd", ,"ContractData",A450, "T_CVol",, "T")</f>
        <v>288.89499999999998</v>
      </c>
      <c r="O450" s="4">
        <f xml:space="preserve"> IFERROR(N450/RTD("cqg.rtd",,"StudyData", $A450, "MA", "InputChoice=Vol,MAType=Sim,Period=21", "MA","D","-1","all",,,,"T"),"")</f>
        <v>2.7771545115509185E-4</v>
      </c>
      <c r="P450" s="6">
        <f>IFERROR(D450/RTD("cqg.rtd",,"StudyData","ATR("&amp;A450&amp;",MAType:=Sim,Period:=21)","Bar",, "Close", "D",,,,,,"T"),"")</f>
        <v>0</v>
      </c>
      <c r="Q450" s="7">
        <f xml:space="preserve"> RTD("cqg.rtd",,"StudyData", $A450, "MA", "InputChoice=Close,MAType=Sim,Period=21", "MA","D",,"all",,,,"T")</f>
        <v>438.88809523809999</v>
      </c>
      <c r="R450" s="1">
        <f xml:space="preserve"> RTD("cqg.rtd",,"StudyData",$A450, "StdDev", "InputChoice=Close,Period1=21", "STDDEV","D",,"all",,,,"T")</f>
        <v>9.5788803496000003</v>
      </c>
      <c r="S450" s="1">
        <f t="shared" si="6"/>
        <v>1.6235618563237852</v>
      </c>
    </row>
    <row r="451" spans="1:19" x14ac:dyDescent="0.3">
      <c r="A451" t="s">
        <v>465</v>
      </c>
      <c r="B451" t="str">
        <f>PROPER(RTD("cqg.rtd", ,"ContractData",A451, "LongDescription",, "T"))</f>
        <v>Take-Two Interacti##</v>
      </c>
      <c r="C451" s="1">
        <f>RTD("cqg.rtd", ,"ContractData",A451, "LastTrade",, "T")</f>
        <v>201.44</v>
      </c>
      <c r="D451" s="1">
        <f>RTD("cqg.rtd", ,"ContractData",A451, "NetLastTrade",, "T")</f>
        <v>0</v>
      </c>
      <c r="E451" s="3" t="str">
        <f>IFERROR(RTD("cqg.rtd", ,"ContractData",A451, "PerCentNetLastTrade",, "T")/100,"")</f>
        <v/>
      </c>
      <c r="F451" s="3" t="str">
        <v/>
      </c>
      <c r="G451" s="1" t="str">
        <f>RTD("cqg.rtd", ,"ContractData",A451, "Open",, "T")</f>
        <v/>
      </c>
      <c r="H451" s="1" t="str">
        <f>RTD("cqg.rtd", ,"ContractData",A451, "High",, "T")</f>
        <v/>
      </c>
      <c r="I451" s="1" t="str">
        <f>RTD("cqg.rtd", ,"ContractData",A451, "Low",, "T")</f>
        <v/>
      </c>
      <c r="J451" s="3" t="str">
        <f>IFERROR(RTD("cqg.rtd",,"StudyData",A451, "PCB","BaseType=Index,Index=1", "Close", "W","0","all",,,,"T")/100,"")</f>
        <v/>
      </c>
      <c r="K451" s="3">
        <f>IFERROR(RTD("cqg.rtd",,"StudyData",A451, "PCB","BaseType=Index,Index=1", "Close", "M","0","all",,,,"T")/100,"")</f>
        <v>-8.3113336367774321E-2</v>
      </c>
      <c r="L451" s="3">
        <f>IFERROR(RTD("cqg.rtd",,"StudyData",A451, "PCB","BaseType=Index,Index=1", "Close", "Q","0","all",,,,"T")/100,"")</f>
        <v>-0.19417553404272347</v>
      </c>
      <c r="M451" s="3">
        <f>IFERROR(RTD("cqg.rtd",,"StudyData",A451, "PCB","BaseType=Index,Index=1", "Close", "A","0","all",,,,"T")/100,"")</f>
        <v>-0.21321720110924511</v>
      </c>
      <c r="N451" s="5">
        <f>RTD("cqg.rtd", ,"ContractData",A451, "T_CVol",, "T")</f>
        <v>10909.565514</v>
      </c>
      <c r="O451" s="4">
        <f xml:space="preserve"> IFERROR(N451/RTD("cqg.rtd",,"StudyData", $A451, "MA", "InputChoice=Vol,MAType=Sim,Period=21", "MA","D","-1","all",,,,"T"),"")</f>
        <v>3.74176309583998E-3</v>
      </c>
      <c r="P451" s="6">
        <f>IFERROR(D451/RTD("cqg.rtd",,"StudyData","ATR("&amp;A451&amp;",MAType:=Sim,Period:=21)","Bar",, "Close", "D",,,,,,"T"),"")</f>
        <v>0</v>
      </c>
      <c r="Q451" s="7">
        <f xml:space="preserve"> RTD("cqg.rtd",,"StudyData", $A451, "MA", "InputChoice=Close,MAType=Sim,Period=21", "MA","D",,"all",,,,"T")</f>
        <v>212.5676190476</v>
      </c>
      <c r="R451" s="1">
        <f xml:space="preserve"> RTD("cqg.rtd",,"StudyData",$A451, "StdDev", "InputChoice=Close,Period1=21", "STDDEV","D",,"all",,,,"T")</f>
        <v>7.6724422788000002</v>
      </c>
      <c r="S451" s="1">
        <f t="shared" si="6"/>
        <v>-1.4503359742890642</v>
      </c>
    </row>
    <row r="452" spans="1:19" x14ac:dyDescent="0.3">
      <c r="A452" t="s">
        <v>466</v>
      </c>
      <c r="B452" t="str">
        <f>PROPER(RTD("cqg.rtd", ,"ContractData",A452, "LongDescription",, "T"))</f>
        <v>Texas Instruments</v>
      </c>
      <c r="C452" s="1">
        <f>RTD("cqg.rtd", ,"ContractData",A452, "LastTrade",, "T")</f>
        <v>278.07</v>
      </c>
      <c r="D452" s="1">
        <f>RTD("cqg.rtd", ,"ContractData",A452, "NetLastTrade",, "T")</f>
        <v>0</v>
      </c>
      <c r="E452" s="3" t="str">
        <f>IFERROR(RTD("cqg.rtd", ,"ContractData",A452, "PerCentNetLastTrade",, "T")/100,"")</f>
        <v/>
      </c>
      <c r="F452" s="3" t="str">
        <v/>
      </c>
      <c r="G452" s="1" t="str">
        <f>RTD("cqg.rtd", ,"ContractData",A452, "Open",, "T")</f>
        <v/>
      </c>
      <c r="H452" s="1" t="str">
        <f>RTD("cqg.rtd", ,"ContractData",A452, "High",, "T")</f>
        <v/>
      </c>
      <c r="I452" s="1" t="str">
        <f>RTD("cqg.rtd", ,"ContractData",A452, "Low",, "T")</f>
        <v/>
      </c>
      <c r="J452" s="3" t="str">
        <f>IFERROR(RTD("cqg.rtd",,"StudyData",A452, "PCB","BaseType=Index,Index=1", "Close", "W","0","all",,,,"T")/100,"")</f>
        <v/>
      </c>
      <c r="K452" s="3">
        <f>IFERROR(RTD("cqg.rtd",,"StudyData",A452, "PCB","BaseType=Index,Index=1", "Close", "M","0","all",,,,"T")/100,"")</f>
        <v>6.5769805680119447E-2</v>
      </c>
      <c r="L452" s="3">
        <f>IFERROR(RTD("cqg.rtd",,"StudyData",A452, "PCB","BaseType=Index,Index=1", "Close", "Q","0","all",,,,"T")/100,"")</f>
        <v>-6.7098332606434732E-2</v>
      </c>
      <c r="M452" s="3">
        <f>IFERROR(RTD("cqg.rtd",,"StudyData",A452, "PCB","BaseType=Index,Index=1", "Close", "A","0","all",,,,"T")/100,"")</f>
        <v>0.60280131419678351</v>
      </c>
      <c r="N452" s="5">
        <f>RTD("cqg.rtd", ,"ContractData",A452, "T_CVol",, "T")</f>
        <v>15913.872819</v>
      </c>
      <c r="O452" s="4">
        <f xml:space="preserve"> IFERROR(N452/RTD("cqg.rtd",,"StudyData", $A452, "MA", "InputChoice=Vol,MAType=Sim,Period=21", "MA","D","-1","all",,,,"T"),"")</f>
        <v>2.6266376074525247E-3</v>
      </c>
      <c r="P452" s="6">
        <f>IFERROR(D452/RTD("cqg.rtd",,"StudyData","ATR("&amp;A452&amp;",MAType:=Sim,Period:=21)","Bar",, "Close", "D",,,,,,"T"),"")</f>
        <v>0</v>
      </c>
      <c r="Q452" s="7">
        <f xml:space="preserve"> RTD("cqg.rtd",,"StudyData", $A452, "MA", "InputChoice=Close,MAType=Sim,Period=21", "MA","D",,"all",,,,"T")</f>
        <v>263.90380952380002</v>
      </c>
      <c r="R452" s="1">
        <f xml:space="preserve"> RTD("cqg.rtd",,"StudyData",$A452, "StdDev", "InputChoice=Close,Period1=21", "STDDEV","D",,"all",,,,"T")</f>
        <v>7.3057690682</v>
      </c>
      <c r="S452" s="1">
        <f t="shared" ref="S452:S504" si="7">IFERROR(STANDARDIZE(C452,Q452,R452),"")</f>
        <v>1.939041645575891</v>
      </c>
    </row>
    <row r="453" spans="1:19" x14ac:dyDescent="0.3">
      <c r="A453" t="s">
        <v>467</v>
      </c>
      <c r="B453" t="str">
        <f>PROPER(RTD("cqg.rtd", ,"ContractData",A453, "LongDescription",, "T"))</f>
        <v>Textron Inc</v>
      </c>
      <c r="C453" s="1">
        <f>RTD("cqg.rtd", ,"ContractData",A453, "LastTrade",, "T")</f>
        <v>76.59</v>
      </c>
      <c r="D453" s="1">
        <f>RTD("cqg.rtd", ,"ContractData",A453, "NetLastTrade",, "T")</f>
        <v>0</v>
      </c>
      <c r="E453" s="3" t="str">
        <f>IFERROR(RTD("cqg.rtd", ,"ContractData",A453, "PerCentNetLastTrade",, "T")/100,"")</f>
        <v/>
      </c>
      <c r="F453" s="3" t="str">
        <v/>
      </c>
      <c r="G453" s="1" t="str">
        <f>RTD("cqg.rtd", ,"ContractData",A453, "Open",, "T")</f>
        <v/>
      </c>
      <c r="H453" s="1" t="str">
        <f>RTD("cqg.rtd", ,"ContractData",A453, "High",, "T")</f>
        <v/>
      </c>
      <c r="I453" s="1" t="str">
        <f>RTD("cqg.rtd", ,"ContractData",A453, "Low",, "T")</f>
        <v/>
      </c>
      <c r="J453" s="3" t="str">
        <f>IFERROR(RTD("cqg.rtd",,"StudyData",A453, "PCB","BaseType=Index,Index=1", "Close", "W","0","all",,,,"T")/100,"")</f>
        <v/>
      </c>
      <c r="K453" s="3">
        <f>IFERROR(RTD("cqg.rtd",,"StudyData",A453, "PCB","BaseType=Index,Index=1", "Close", "M","0","all",,,,"T")/100,"")</f>
        <v>-4.9280039721946355E-2</v>
      </c>
      <c r="L453" s="3">
        <f>IFERROR(RTD("cqg.rtd",,"StudyData",A453, "PCB","BaseType=Index,Index=1", "Close", "Q","0","all",,,,"T")/100,"")</f>
        <v>-0.16504960209309932</v>
      </c>
      <c r="M453" s="3">
        <f>IFERROR(RTD("cqg.rtd",,"StudyData",A453, "PCB","BaseType=Index,Index=1", "Close", "A","0","all",,,,"T")/100,"")</f>
        <v>-0.12137203166226911</v>
      </c>
      <c r="N453" s="5">
        <f>RTD("cqg.rtd", ,"ContractData",A453, "T_CVol",, "T")</f>
        <v>167.29476700000001</v>
      </c>
      <c r="O453" s="4">
        <f xml:space="preserve"> IFERROR(N453/RTD("cqg.rtd",,"StudyData", $A453, "MA", "InputChoice=Vol,MAType=Sim,Period=21", "MA","D","-1","all",,,,"T"),"")</f>
        <v>8.8518219903307866E-5</v>
      </c>
      <c r="P453" s="6">
        <f>IFERROR(D453/RTD("cqg.rtd",,"StudyData","ATR("&amp;A453&amp;",MAType:=Sim,Period:=21)","Bar",, "Close", "D",,,,,,"T"),"")</f>
        <v>0</v>
      </c>
      <c r="Q453" s="7">
        <f xml:space="preserve"> RTD("cqg.rtd",,"StudyData", $A453, "MA", "InputChoice=Close,MAType=Sim,Period=21", "MA","D",,"all",,,,"T")</f>
        <v>79.358571428600001</v>
      </c>
      <c r="R453" s="1">
        <f xml:space="preserve"> RTD("cqg.rtd",,"StudyData",$A453, "StdDev", "InputChoice=Close,Period1=21", "STDDEV","D",,"all",,,,"T")</f>
        <v>1.7057418040000001</v>
      </c>
      <c r="S453" s="1">
        <f t="shared" si="7"/>
        <v>-1.6230893926077441</v>
      </c>
    </row>
    <row r="454" spans="1:19" x14ac:dyDescent="0.3">
      <c r="A454" t="s">
        <v>468</v>
      </c>
      <c r="B454" t="str">
        <f>PROPER(RTD("cqg.rtd", ,"ContractData",A454, "LongDescription",, "T"))</f>
        <v>Tyler Technologies Inc</v>
      </c>
      <c r="C454" s="1">
        <f>RTD("cqg.rtd", ,"ContractData",A454, "LastTrade",, "T")</f>
        <v>325.57</v>
      </c>
      <c r="D454" s="1">
        <f>RTD("cqg.rtd", ,"ContractData",A454, "NetLastTrade",, "T")</f>
        <v>0</v>
      </c>
      <c r="E454" s="3" t="str">
        <f>IFERROR(RTD("cqg.rtd", ,"ContractData",A454, "PerCentNetLastTrade",, "T")/100,"")</f>
        <v/>
      </c>
      <c r="F454" s="3" t="str">
        <v/>
      </c>
      <c r="G454" s="1" t="str">
        <f>RTD("cqg.rtd", ,"ContractData",A454, "Open",, "T")</f>
        <v/>
      </c>
      <c r="H454" s="1" t="str">
        <f>RTD("cqg.rtd", ,"ContractData",A454, "High",, "T")</f>
        <v/>
      </c>
      <c r="I454" s="1" t="str">
        <f>RTD("cqg.rtd", ,"ContractData",A454, "Low",, "T")</f>
        <v/>
      </c>
      <c r="J454" s="3" t="str">
        <f>IFERROR(RTD("cqg.rtd",,"StudyData",A454, "PCB","BaseType=Index,Index=1", "Close", "W","0","all",,,,"T")/100,"")</f>
        <v/>
      </c>
      <c r="K454" s="3">
        <f>IFERROR(RTD("cqg.rtd",,"StudyData",A454, "PCB","BaseType=Index,Index=1", "Close", "M","0","all",,,,"T")/100,"")</f>
        <v>-0.12532910644242659</v>
      </c>
      <c r="L454" s="3">
        <f>IFERROR(RTD("cqg.rtd",,"StudyData",A454, "PCB","BaseType=Index,Index=1", "Close", "Q","0","all",,,,"T")/100,"")</f>
        <v>0.11321206318812836</v>
      </c>
      <c r="M454" s="3">
        <f>IFERROR(RTD("cqg.rtd",,"StudyData",A454, "PCB","BaseType=Index,Index=1", "Close", "A","0","all",,,,"T")/100,"")</f>
        <v>-0.28280647648419432</v>
      </c>
      <c r="N454" s="5">
        <f>RTD("cqg.rtd", ,"ContractData",A454, "T_CVol",, "T")</f>
        <v>1873</v>
      </c>
      <c r="O454" s="4">
        <f xml:space="preserve"> IFERROR(N454/RTD("cqg.rtd",,"StudyData", $A454, "MA", "InputChoice=Vol,MAType=Sim,Period=21", "MA","D","-1","all",,,,"T"),"")</f>
        <v>1.867751147733963E-3</v>
      </c>
      <c r="P454" s="6">
        <f>IFERROR(D454/RTD("cqg.rtd",,"StudyData","ATR("&amp;A454&amp;",MAType:=Sim,Period:=21)","Bar",, "Close", "D",,,,,,"T"),"")</f>
        <v>0</v>
      </c>
      <c r="Q454" s="7">
        <f xml:space="preserve"> RTD("cqg.rtd",,"StudyData", $A454, "MA", "InputChoice=Close,MAType=Sim,Period=21", "MA","D",,"all",,,,"T")</f>
        <v>348.5538095238</v>
      </c>
      <c r="R454" s="1">
        <f xml:space="preserve"> RTD("cqg.rtd",,"StudyData",$A454, "StdDev", "InputChoice=Close,Period1=21", "STDDEV","D",,"all",,,,"T")</f>
        <v>18.3754011232</v>
      </c>
      <c r="S454" s="1">
        <f t="shared" si="7"/>
        <v>-1.2507922613336384</v>
      </c>
    </row>
    <row r="455" spans="1:19" x14ac:dyDescent="0.3">
      <c r="A455" t="s">
        <v>469</v>
      </c>
      <c r="B455" t="str">
        <f>PROPER(RTD("cqg.rtd", ,"ContractData",A455, "LongDescription",, "T"))</f>
        <v>United Airlns Hld Cm</v>
      </c>
      <c r="C455" s="1">
        <f>RTD("cqg.rtd", ,"ContractData",A455, "LastTrade",, "T")</f>
        <v>113.99000000000001</v>
      </c>
      <c r="D455" s="1">
        <f>RTD("cqg.rtd", ,"ContractData",A455, "NetLastTrade",, "T")</f>
        <v>0</v>
      </c>
      <c r="E455" s="3" t="str">
        <f>IFERROR(RTD("cqg.rtd", ,"ContractData",A455, "PerCentNetLastTrade",, "T")/100,"")</f>
        <v/>
      </c>
      <c r="F455" s="3" t="str">
        <v/>
      </c>
      <c r="G455" s="1" t="str">
        <f>RTD("cqg.rtd", ,"ContractData",A455, "Open",, "T")</f>
        <v/>
      </c>
      <c r="H455" s="1" t="str">
        <f>RTD("cqg.rtd", ,"ContractData",A455, "High",, "T")</f>
        <v/>
      </c>
      <c r="I455" s="1" t="str">
        <f>RTD("cqg.rtd", ,"ContractData",A455, "Low",, "T")</f>
        <v/>
      </c>
      <c r="J455" s="3" t="str">
        <f>IFERROR(RTD("cqg.rtd",,"StudyData",A455, "PCB","BaseType=Index,Index=1", "Close", "W","0","all",,,,"T")/100,"")</f>
        <v/>
      </c>
      <c r="K455" s="3">
        <f>IFERROR(RTD("cqg.rtd",,"StudyData",A455, "PCB","BaseType=Index,Index=1", "Close", "M","0","all",,,,"T")/100,"")</f>
        <v>5.5560700064820806E-2</v>
      </c>
      <c r="L455" s="3">
        <f>IFERROR(RTD("cqg.rtd",,"StudyData",A455, "PCB","BaseType=Index,Index=1", "Close", "Q","0","all",,,,"T")/100,"")</f>
        <v>-0.161776601220678</v>
      </c>
      <c r="M455" s="3">
        <f>IFERROR(RTD("cqg.rtd",,"StudyData",A455, "PCB","BaseType=Index,Index=1", "Close", "A","0","all",,,,"T")/100,"")</f>
        <v>1.9406188517259896E-2</v>
      </c>
      <c r="N455" s="5">
        <f>RTD("cqg.rtd", ,"ContractData",A455, "T_CVol",, "T")</f>
        <v>44893.943883</v>
      </c>
      <c r="O455" s="4">
        <f xml:space="preserve"> IFERROR(N455/RTD("cqg.rtd",,"StudyData", $A455, "MA", "InputChoice=Vol,MAType=Sim,Period=21", "MA","D","-1","all",,,,"T"),"")</f>
        <v>1.1901171029681313E-2</v>
      </c>
      <c r="P455" s="6">
        <f>IFERROR(D455/RTD("cqg.rtd",,"StudyData","ATR("&amp;A455&amp;",MAType:=Sim,Period:=21)","Bar",, "Close", "D",,,,,,"T"),"")</f>
        <v>0</v>
      </c>
      <c r="Q455" s="7">
        <f xml:space="preserve"> RTD("cqg.rtd",,"StudyData", $A455, "MA", "InputChoice=Close,MAType=Sim,Period=21", "MA","D",,"all",,,,"T")</f>
        <v>109.5852380952</v>
      </c>
      <c r="R455" s="1">
        <f xml:space="preserve"> RTD("cqg.rtd",,"StudyData",$A455, "StdDev", "InputChoice=Close,Period1=21", "STDDEV","D",,"all",,,,"T")</f>
        <v>2.8578157144</v>
      </c>
      <c r="S455" s="1">
        <f t="shared" si="7"/>
        <v>1.5413036895994512</v>
      </c>
    </row>
    <row r="456" spans="1:19" x14ac:dyDescent="0.3">
      <c r="A456" t="s">
        <v>470</v>
      </c>
      <c r="B456" t="str">
        <f>PROPER(RTD("cqg.rtd", ,"ContractData",A456, "LongDescription",, "T"))</f>
        <v>Uber Technologies, Inc.</v>
      </c>
      <c r="C456" s="1">
        <f>RTD("cqg.rtd", ,"ContractData",A456, "LastTrade",, "T")</f>
        <v>69.62</v>
      </c>
      <c r="D456" s="1">
        <f>RTD("cqg.rtd", ,"ContractData",A456, "NetLastTrade",, "T")</f>
        <v>0</v>
      </c>
      <c r="E456" s="3" t="str">
        <f>IFERROR(RTD("cqg.rtd", ,"ContractData",A456, "PerCentNetLastTrade",, "T")/100,"")</f>
        <v/>
      </c>
      <c r="F456" s="3" t="str">
        <v/>
      </c>
      <c r="G456" s="1" t="str">
        <f>RTD("cqg.rtd", ,"ContractData",A456, "Open",, "T")</f>
        <v/>
      </c>
      <c r="H456" s="1" t="str">
        <f>RTD("cqg.rtd", ,"ContractData",A456, "High",, "T")</f>
        <v/>
      </c>
      <c r="I456" s="1" t="str">
        <f>RTD("cqg.rtd", ,"ContractData",A456, "Low",, "T")</f>
        <v/>
      </c>
      <c r="J456" s="3" t="str">
        <f>IFERROR(RTD("cqg.rtd",,"StudyData",A456, "PCB","BaseType=Index,Index=1", "Close", "W","0","all",,,,"T")/100,"")</f>
        <v/>
      </c>
      <c r="K456" s="3">
        <f>IFERROR(RTD("cqg.rtd",,"StudyData",A456, "PCB","BaseType=Index,Index=1", "Close", "M","0","all",,,,"T")/100,"")</f>
        <v>-7.9709187045604771E-2</v>
      </c>
      <c r="L456" s="3">
        <f>IFERROR(RTD("cqg.rtd",,"StudyData",A456, "PCB","BaseType=Index,Index=1", "Close", "Q","0","all",,,,"T")/100,"")</f>
        <v>-3.5199556541019847E-2</v>
      </c>
      <c r="M456" s="3">
        <f>IFERROR(RTD("cqg.rtd",,"StudyData",A456, "PCB","BaseType=Index,Index=1", "Close", "A","0","all",,,,"T")/100,"")</f>
        <v>-0.14796230571533475</v>
      </c>
      <c r="N456" s="5">
        <f>RTD("cqg.rtd", ,"ContractData",A456, "T_CVol",, "T")</f>
        <v>105807.337309</v>
      </c>
      <c r="O456" s="4">
        <f xml:space="preserve"> IFERROR(N456/RTD("cqg.rtd",,"StudyData", $A456, "MA", "InputChoice=Vol,MAType=Sim,Period=21", "MA","D","-1","all",,,,"T"),"")</f>
        <v>5.7726164534771893E-3</v>
      </c>
      <c r="P456" s="6">
        <f>IFERROR(D456/RTD("cqg.rtd",,"StudyData","ATR("&amp;A456&amp;",MAType:=Sim,Period:=21)","Bar",, "Close", "D",,,,,,"T"),"")</f>
        <v>0</v>
      </c>
      <c r="Q456" s="7">
        <f xml:space="preserve"> RTD("cqg.rtd",,"StudyData", $A456, "MA", "InputChoice=Close,MAType=Sim,Period=21", "MA","D",,"all",,,,"T")</f>
        <v>72.444285714299994</v>
      </c>
      <c r="R456" s="1">
        <f xml:space="preserve"> RTD("cqg.rtd",,"StudyData",$A456, "StdDev", "InputChoice=Close,Period1=21", "STDDEV","D",,"all",,,,"T")</f>
        <v>2.7183303199000002</v>
      </c>
      <c r="S456" s="1">
        <f t="shared" si="7"/>
        <v>-1.0389781159501936</v>
      </c>
    </row>
    <row r="457" spans="1:19" x14ac:dyDescent="0.3">
      <c r="A457" t="s">
        <v>471</v>
      </c>
      <c r="B457" t="str">
        <f>PROPER(RTD("cqg.rtd", ,"ContractData",A457, "LongDescription",, "T"))</f>
        <v>United Dominion Realty Trust</v>
      </c>
      <c r="C457" s="1">
        <f>RTD("cqg.rtd", ,"ContractData",A457, "LastTrade",, "T")</f>
        <v>33.840000000000003</v>
      </c>
      <c r="D457" s="1">
        <f>RTD("cqg.rtd", ,"ContractData",A457, "NetLastTrade",, "T")</f>
        <v>0</v>
      </c>
      <c r="E457" s="3" t="str">
        <f>IFERROR(RTD("cqg.rtd", ,"ContractData",A457, "PerCentNetLastTrade",, "T")/100,"")</f>
        <v/>
      </c>
      <c r="F457" s="3" t="str">
        <v/>
      </c>
      <c r="G457" s="1" t="str">
        <f>RTD("cqg.rtd", ,"ContractData",A457, "Open",, "T")</f>
        <v/>
      </c>
      <c r="H457" s="1" t="str">
        <f>RTD("cqg.rtd", ,"ContractData",A457, "High",, "T")</f>
        <v/>
      </c>
      <c r="I457" s="1" t="str">
        <f>RTD("cqg.rtd", ,"ContractData",A457, "Low",, "T")</f>
        <v/>
      </c>
      <c r="J457" s="3" t="str">
        <f>IFERROR(RTD("cqg.rtd",,"StudyData",A457, "PCB","BaseType=Index,Index=1", "Close", "W","0","all",,,,"T")/100,"")</f>
        <v/>
      </c>
      <c r="K457" s="3">
        <f>IFERROR(RTD("cqg.rtd",,"StudyData",A457, "PCB","BaseType=Index,Index=1", "Close", "M","0","all",,,,"T")/100,"")</f>
        <v>-8.416779431664409E-2</v>
      </c>
      <c r="L457" s="3">
        <f>IFERROR(RTD("cqg.rtd",,"StudyData",A457, "PCB","BaseType=Index,Index=1", "Close", "Q","0","all",,,,"T")/100,"")</f>
        <v>-0.15230460921843683</v>
      </c>
      <c r="M457" s="3">
        <f>IFERROR(RTD("cqg.rtd",,"StudyData",A457, "PCB","BaseType=Index,Index=1", "Close", "A","0","all",,,,"T")/100,"")</f>
        <v>-7.7426390403489545E-2</v>
      </c>
      <c r="N457" s="5">
        <f>RTD("cqg.rtd", ,"ContractData",A457, "T_CVol",, "T")</f>
        <v>0.64100000000000001</v>
      </c>
      <c r="O457" s="4">
        <f xml:space="preserve"> IFERROR(N457/RTD("cqg.rtd",,"StudyData", $A457, "MA", "InputChoice=Vol,MAType=Sim,Period=21", "MA","D","-1","all",,,,"T"),"")</f>
        <v>1.6186003195554012E-7</v>
      </c>
      <c r="P457" s="6">
        <f>IFERROR(D457/RTD("cqg.rtd",,"StudyData","ATR("&amp;A457&amp;",MAType:=Sim,Period:=21)","Bar",, "Close", "D",,,,,,"T"),"")</f>
        <v>0</v>
      </c>
      <c r="Q457" s="7">
        <f xml:space="preserve"> RTD("cqg.rtd",,"StudyData", $A457, "MA", "InputChoice=Close,MAType=Sim,Period=21", "MA","D",,"all",,,,"T")</f>
        <v>35.135714285699997</v>
      </c>
      <c r="R457" s="1">
        <f xml:space="preserve"> RTD("cqg.rtd",,"StudyData",$A457, "StdDev", "InputChoice=Close,Period1=21", "STDDEV","D",,"all",,,,"T")</f>
        <v>1.1908683164</v>
      </c>
      <c r="S457" s="1">
        <f t="shared" si="7"/>
        <v>-1.0880416145564638</v>
      </c>
    </row>
    <row r="458" spans="1:19" x14ac:dyDescent="0.3">
      <c r="A458" t="s">
        <v>472</v>
      </c>
      <c r="B458" t="str">
        <f>PROPER(RTD("cqg.rtd", ,"ContractData",A458, "LongDescription",, "T"))</f>
        <v>Universal Health Svcs Clsb</v>
      </c>
      <c r="C458" s="1">
        <f>RTD("cqg.rtd", ,"ContractData",A458, "LastTrade",, "T")</f>
        <v>178.86</v>
      </c>
      <c r="D458" s="1">
        <f>RTD("cqg.rtd", ,"ContractData",A458, "NetLastTrade",, "T")</f>
        <v>0</v>
      </c>
      <c r="E458" s="3" t="str">
        <f>IFERROR(RTD("cqg.rtd", ,"ContractData",A458, "PerCentNetLastTrade",, "T")/100,"")</f>
        <v/>
      </c>
      <c r="F458" s="3" t="str">
        <v/>
      </c>
      <c r="G458" s="1" t="str">
        <f>RTD("cqg.rtd", ,"ContractData",A458, "Open",, "T")</f>
        <v/>
      </c>
      <c r="H458" s="1" t="str">
        <f>RTD("cqg.rtd", ,"ContractData",A458, "High",, "T")</f>
        <v/>
      </c>
      <c r="I458" s="1" t="str">
        <f>RTD("cqg.rtd", ,"ContractData",A458, "Low",, "T")</f>
        <v/>
      </c>
      <c r="J458" s="3" t="str">
        <f>IFERROR(RTD("cqg.rtd",,"StudyData",A458, "PCB","BaseType=Index,Index=1", "Close", "W","0","all",,,,"T")/100,"")</f>
        <v/>
      </c>
      <c r="K458" s="3">
        <f>IFERROR(RTD("cqg.rtd",,"StudyData",A458, "PCB","BaseType=Index,Index=1", "Close", "M","0","all",,,,"T")/100,"")</f>
        <v>5.0079257911113728E-2</v>
      </c>
      <c r="L458" s="3">
        <f>IFERROR(RTD("cqg.rtd",,"StudyData",A458, "PCB","BaseType=Index,Index=1", "Close", "Q","0","all",,,,"T")/100,"")</f>
        <v>0.20290537359607247</v>
      </c>
      <c r="M458" s="3">
        <f>IFERROR(RTD("cqg.rtd",,"StudyData",A458, "PCB","BaseType=Index,Index=1", "Close", "A","0","all",,,,"T")/100,"")</f>
        <v>-0.17961654894046414</v>
      </c>
      <c r="N458" s="5">
        <f>RTD("cqg.rtd", ,"ContractData",A458, "T_CVol",, "T")</f>
        <v>2</v>
      </c>
      <c r="O458" s="4">
        <f xml:space="preserve"> IFERROR(N458/RTD("cqg.rtd",,"StudyData", $A458, "MA", "InputChoice=Vol,MAType=Sim,Period=21", "MA","D","-1","all",,,,"T"),"")</f>
        <v>2.5747348149716404E-6</v>
      </c>
      <c r="P458" s="6">
        <f>IFERROR(D458/RTD("cqg.rtd",,"StudyData","ATR("&amp;A458&amp;",MAType:=Sim,Period:=21)","Bar",, "Close", "D",,,,,,"T"),"")</f>
        <v>0</v>
      </c>
      <c r="Q458" s="7">
        <f xml:space="preserve"> RTD("cqg.rtd",,"StudyData", $A458, "MA", "InputChoice=Close,MAType=Sim,Period=21", "MA","D",,"all",,,,"T")</f>
        <v>174.91380952380001</v>
      </c>
      <c r="R458" s="1">
        <f xml:space="preserve"> RTD("cqg.rtd",,"StudyData",$A458, "StdDev", "InputChoice=Close,Period1=21", "STDDEV","D",,"all",,,,"T")</f>
        <v>4.1343871270000001</v>
      </c>
      <c r="S458" s="1">
        <f t="shared" si="7"/>
        <v>0.95448015751331983</v>
      </c>
    </row>
    <row r="459" spans="1:19" x14ac:dyDescent="0.3">
      <c r="A459" t="s">
        <v>473</v>
      </c>
      <c r="B459" t="str">
        <f>PROPER(RTD("cqg.rtd", ,"ContractData",A459, "LongDescription",, "T"))</f>
        <v>Ulta Beauty, Inc.</v>
      </c>
      <c r="C459" s="1">
        <f>RTD("cqg.rtd", ,"ContractData",A459, "LastTrade",, "T")</f>
        <v>545.20000000000005</v>
      </c>
      <c r="D459" s="1">
        <f>RTD("cqg.rtd", ,"ContractData",A459, "NetLastTrade",, "T")</f>
        <v>0</v>
      </c>
      <c r="E459" s="3" t="str">
        <f>IFERROR(RTD("cqg.rtd", ,"ContractData",A459, "PerCentNetLastTrade",, "T")/100,"")</f>
        <v/>
      </c>
      <c r="F459" s="3" t="str">
        <v/>
      </c>
      <c r="G459" s="1" t="str">
        <f>RTD("cqg.rtd", ,"ContractData",A459, "Open",, "T")</f>
        <v/>
      </c>
      <c r="H459" s="1" t="str">
        <f>RTD("cqg.rtd", ,"ContractData",A459, "High",, "T")</f>
        <v/>
      </c>
      <c r="I459" s="1" t="str">
        <f>RTD("cqg.rtd", ,"ContractData",A459, "Low",, "T")</f>
        <v/>
      </c>
      <c r="J459" s="3" t="str">
        <f>IFERROR(RTD("cqg.rtd",,"StudyData",A459, "PCB","BaseType=Index,Index=1", "Close", "W","0","all",,,,"T")/100,"")</f>
        <v/>
      </c>
      <c r="K459" s="3">
        <f>IFERROR(RTD("cqg.rtd",,"StudyData",A459, "PCB","BaseType=Index,Index=1", "Close", "M","0","all",,,,"T")/100,"")</f>
        <v>1.5080990504561576E-2</v>
      </c>
      <c r="L459" s="3">
        <f>IFERROR(RTD("cqg.rtd",,"StudyData",A459, "PCB","BaseType=Index,Index=1", "Close", "Q","0","all",,,,"T")/100,"")</f>
        <v>0.20892279036764386</v>
      </c>
      <c r="M459" s="3">
        <f>IFERROR(RTD("cqg.rtd",,"StudyData",A459, "PCB","BaseType=Index,Index=1", "Close", "A","0","all",,,,"T")/100,"")</f>
        <v>-9.8857870117849203E-2</v>
      </c>
      <c r="N459" s="5">
        <f>RTD("cqg.rtd", ,"ContractData",A459, "T_CVol",, "T")</f>
        <v>66.562461999999996</v>
      </c>
      <c r="O459" s="4">
        <f xml:space="preserve"> IFERROR(N459/RTD("cqg.rtd",,"StudyData", $A459, "MA", "InputChoice=Vol,MAType=Sim,Period=21", "MA","D","-1","all",,,,"T"),"")</f>
        <v>1.0043944465989912E-4</v>
      </c>
      <c r="P459" s="6">
        <f>IFERROR(D459/RTD("cqg.rtd",,"StudyData","ATR("&amp;A459&amp;",MAType:=Sim,Period:=21)","Bar",, "Close", "D",,,,,,"T"),"")</f>
        <v>0</v>
      </c>
      <c r="Q459" s="7">
        <f xml:space="preserve"> RTD("cqg.rtd",,"StudyData", $A459, "MA", "InputChoice=Close,MAType=Sim,Period=21", "MA","D",,"all",,,,"T")</f>
        <v>545.22095238099996</v>
      </c>
      <c r="R459" s="1">
        <f xml:space="preserve"> RTD("cqg.rtd",,"StudyData",$A459, "StdDev", "InputChoice=Close,Period1=21", "STDDEV","D",,"all",,,,"T")</f>
        <v>9.7476116267999995</v>
      </c>
      <c r="S459" s="1">
        <f t="shared" si="7"/>
        <v>-2.1494886954984112E-3</v>
      </c>
    </row>
    <row r="460" spans="1:19" x14ac:dyDescent="0.3">
      <c r="A460" t="s">
        <v>474</v>
      </c>
      <c r="B460" t="str">
        <f>PROPER(RTD("cqg.rtd", ,"ContractData",A460, "LongDescription",, "T"))</f>
        <v>United Health Group Inc</v>
      </c>
      <c r="C460" s="1">
        <f>RTD("cqg.rtd", ,"ContractData",A460, "LastTrade",, "T")</f>
        <v>376.59000000000003</v>
      </c>
      <c r="D460" s="1">
        <f>RTD("cqg.rtd", ,"ContractData",A460, "NetLastTrade",, "T")</f>
        <v>0</v>
      </c>
      <c r="E460" s="3" t="str">
        <f>IFERROR(RTD("cqg.rtd", ,"ContractData",A460, "PerCentNetLastTrade",, "T")/100,"")</f>
        <v/>
      </c>
      <c r="F460" s="3" t="str">
        <v/>
      </c>
      <c r="G460" s="1" t="str">
        <f>RTD("cqg.rtd", ,"ContractData",A460, "Open",, "T")</f>
        <v/>
      </c>
      <c r="H460" s="1" t="str">
        <f>RTD("cqg.rtd", ,"ContractData",A460, "High",, "T")</f>
        <v/>
      </c>
      <c r="I460" s="1" t="str">
        <f>RTD("cqg.rtd", ,"ContractData",A460, "Low",, "T")</f>
        <v/>
      </c>
      <c r="J460" s="3" t="str">
        <f>IFERROR(RTD("cqg.rtd",,"StudyData",A460, "PCB","BaseType=Index,Index=1", "Close", "W","0","all",,,,"T")/100,"")</f>
        <v/>
      </c>
      <c r="K460" s="3">
        <f>IFERROR(RTD("cqg.rtd",,"StudyData",A460, "PCB","BaseType=Index,Index=1", "Close", "M","0","all",,,,"T")/100,"")</f>
        <v>-3.2921599342595191E-2</v>
      </c>
      <c r="L460" s="3">
        <f>IFERROR(RTD("cqg.rtd",,"StudyData",A460, "PCB","BaseType=Index,Index=1", "Close", "Q","0","all",,,,"T")/100,"")</f>
        <v>-9.3929697086350752E-2</v>
      </c>
      <c r="M460" s="3">
        <f>IFERROR(RTD("cqg.rtd",,"StudyData",A460, "PCB","BaseType=Index,Index=1", "Close", "A","0","all",,,,"T")/100,"")</f>
        <v>0.1408015509981522</v>
      </c>
      <c r="N460" s="5">
        <f>RTD("cqg.rtd", ,"ContractData",A460, "T_CVol",, "T")</f>
        <v>10110.572552</v>
      </c>
      <c r="O460" s="4">
        <f xml:space="preserve"> IFERROR(N460/RTD("cqg.rtd",,"StudyData", $A460, "MA", "InputChoice=Vol,MAType=Sim,Period=21", "MA","D","-1","all",,,,"T"),"")</f>
        <v>2.0014587514522054E-3</v>
      </c>
      <c r="P460" s="6">
        <f>IFERROR(D460/RTD("cqg.rtd",,"StudyData","ATR("&amp;A460&amp;",MAType:=Sim,Period:=21)","Bar",, "Close", "D",,,,,,"T"),"")</f>
        <v>0</v>
      </c>
      <c r="Q460" s="7">
        <f xml:space="preserve"> RTD("cqg.rtd",,"StudyData", $A460, "MA", "InputChoice=Close,MAType=Sim,Period=21", "MA","D",,"all",,,,"T")</f>
        <v>384.50047619050002</v>
      </c>
      <c r="R460" s="1">
        <f xml:space="preserve"> RTD("cqg.rtd",,"StudyData",$A460, "StdDev", "InputChoice=Close,Period1=21", "STDDEV","D",,"all",,,,"T")</f>
        <v>10.126581464399999</v>
      </c>
      <c r="S460" s="1">
        <f t="shared" si="7"/>
        <v>-0.78115958660968399</v>
      </c>
    </row>
    <row r="461" spans="1:19" x14ac:dyDescent="0.3">
      <c r="A461" t="s">
        <v>475</v>
      </c>
      <c r="B461" t="str">
        <f>PROPER(RTD("cqg.rtd", ,"ContractData",A461, "LongDescription",, "T"))</f>
        <v>Union Pacific Corp</v>
      </c>
      <c r="C461" s="1">
        <f>RTD("cqg.rtd", ,"ContractData",A461, "LastTrade",, "T")</f>
        <v>273.79000000000002</v>
      </c>
      <c r="D461" s="1">
        <f>RTD("cqg.rtd", ,"ContractData",A461, "NetLastTrade",, "T")</f>
        <v>0</v>
      </c>
      <c r="E461" s="3" t="str">
        <f>IFERROR(RTD("cqg.rtd", ,"ContractData",A461, "PerCentNetLastTrade",, "T")/100,"")</f>
        <v/>
      </c>
      <c r="F461" s="3" t="str">
        <v/>
      </c>
      <c r="G461" s="1" t="str">
        <f>RTD("cqg.rtd", ,"ContractData",A461, "Open",, "T")</f>
        <v/>
      </c>
      <c r="H461" s="1" t="str">
        <f>RTD("cqg.rtd", ,"ContractData",A461, "High",, "T")</f>
        <v/>
      </c>
      <c r="I461" s="1" t="str">
        <f>RTD("cqg.rtd", ,"ContractData",A461, "Low",, "T")</f>
        <v/>
      </c>
      <c r="J461" s="3" t="str">
        <f>IFERROR(RTD("cqg.rtd",,"StudyData",A461, "PCB","BaseType=Index,Index=1", "Close", "W","0","all",,,,"T")/100,"")</f>
        <v/>
      </c>
      <c r="K461" s="3">
        <f>IFERROR(RTD("cqg.rtd",,"StudyData",A461, "PCB","BaseType=Index,Index=1", "Close", "M","0","all",,,,"T")/100,"")</f>
        <v>-8.9400339242358712E-2</v>
      </c>
      <c r="L461" s="3">
        <f>IFERROR(RTD("cqg.rtd",,"StudyData",A461, "PCB","BaseType=Index,Index=1", "Close", "Q","0","all",,,,"T")/100,"")</f>
        <v>6.5808823529412523E-3</v>
      </c>
      <c r="M461" s="3">
        <f>IFERROR(RTD("cqg.rtd",,"StudyData",A461, "PCB","BaseType=Index,Index=1", "Close", "A","0","all",,,,"T")/100,"")</f>
        <v>0.18359847829846113</v>
      </c>
      <c r="N461" s="5">
        <f>RTD("cqg.rtd", ,"ContractData",A461, "T_CVol",, "T")</f>
        <v>857.47299999999996</v>
      </c>
      <c r="O461" s="4">
        <f xml:space="preserve"> IFERROR(N461/RTD("cqg.rtd",,"StudyData", $A461, "MA", "InputChoice=Vol,MAType=Sim,Period=21", "MA","D","-1","all",,,,"T"),"")</f>
        <v>3.4955988532042509E-4</v>
      </c>
      <c r="P461" s="6">
        <f>IFERROR(D461/RTD("cqg.rtd",,"StudyData","ATR("&amp;A461&amp;",MAType:=Sim,Period:=21)","Bar",, "Close", "D",,,,,,"T"),"")</f>
        <v>0</v>
      </c>
      <c r="Q461" s="7">
        <f xml:space="preserve"> RTD("cqg.rtd",,"StudyData", $A461, "MA", "InputChoice=Close,MAType=Sim,Period=21", "MA","D",,"all",,,,"T")</f>
        <v>283.98238095239998</v>
      </c>
      <c r="R461" s="1">
        <f xml:space="preserve"> RTD("cqg.rtd",,"StudyData",$A461, "StdDev", "InputChoice=Close,Period1=21", "STDDEV","D",,"all",,,,"T")</f>
        <v>8.9869015291000007</v>
      </c>
      <c r="S461" s="1">
        <f t="shared" si="7"/>
        <v>-1.1341373797628203</v>
      </c>
    </row>
    <row r="462" spans="1:19" x14ac:dyDescent="0.3">
      <c r="A462" t="s">
        <v>476</v>
      </c>
      <c r="B462" t="str">
        <f>PROPER(RTD("cqg.rtd", ,"ContractData",A462, "LongDescription",, "T"))</f>
        <v>United Parcel Svc</v>
      </c>
      <c r="C462" s="1">
        <f>RTD("cqg.rtd", ,"ContractData",A462, "LastTrade",, "T")</f>
        <v>93.960000000000008</v>
      </c>
      <c r="D462" s="1">
        <f>RTD("cqg.rtd", ,"ContractData",A462, "NetLastTrade",, "T")</f>
        <v>0</v>
      </c>
      <c r="E462" s="3" t="str">
        <f>IFERROR(RTD("cqg.rtd", ,"ContractData",A462, "PerCentNetLastTrade",, "T")/100,"")</f>
        <v/>
      </c>
      <c r="F462" s="3" t="str">
        <v/>
      </c>
      <c r="G462" s="1" t="str">
        <f>RTD("cqg.rtd", ,"ContractData",A462, "Open",, "T")</f>
        <v/>
      </c>
      <c r="H462" s="1" t="str">
        <f>RTD("cqg.rtd", ,"ContractData",A462, "High",, "T")</f>
        <v/>
      </c>
      <c r="I462" s="1" t="str">
        <f>RTD("cqg.rtd", ,"ContractData",A462, "Low",, "T")</f>
        <v/>
      </c>
      <c r="J462" s="3" t="str">
        <f>IFERROR(RTD("cqg.rtd",,"StudyData",A462, "PCB","BaseType=Index,Index=1", "Close", "W","0","all",,,,"T")/100,"")</f>
        <v/>
      </c>
      <c r="K462" s="3">
        <f>IFERROR(RTD("cqg.rtd",,"StudyData",A462, "PCB","BaseType=Index,Index=1", "Close", "M","0","all",,,,"T")/100,"")</f>
        <v>-9.8532092487767398E-2</v>
      </c>
      <c r="L462" s="3">
        <f>IFERROR(RTD("cqg.rtd",,"StudyData",A462, "PCB","BaseType=Index,Index=1", "Close", "Q","0","all",,,,"T")/100,"")</f>
        <v>-0.12595348837209294</v>
      </c>
      <c r="M462" s="3">
        <f>IFERROR(RTD("cqg.rtd",,"StudyData",A462, "PCB","BaseType=Index,Index=1", "Close", "A","0","all",,,,"T")/100,"")</f>
        <v>-5.2727089424337022E-2</v>
      </c>
      <c r="N462" s="5">
        <f>RTD("cqg.rtd", ,"ContractData",A462, "T_CVol",, "T")</f>
        <v>19305.426028000002</v>
      </c>
      <c r="O462" s="4">
        <f xml:space="preserve"> IFERROR(N462/RTD("cqg.rtd",,"StudyData", $A462, "MA", "InputChoice=Vol,MAType=Sim,Period=21", "MA","D","-1","all",,,,"T"),"")</f>
        <v>4.2345192370578256E-3</v>
      </c>
      <c r="P462" s="6">
        <f>IFERROR(D462/RTD("cqg.rtd",,"StudyData","ATR("&amp;A462&amp;",MAType:=Sim,Period:=21)","Bar",, "Close", "D",,,,,,"T"),"")</f>
        <v>0</v>
      </c>
      <c r="Q462" s="7">
        <f xml:space="preserve"> RTD("cqg.rtd",,"StudyData", $A462, "MA", "InputChoice=Close,MAType=Sim,Period=21", "MA","D",,"all",,,,"T")</f>
        <v>99.532857142899999</v>
      </c>
      <c r="R462" s="1">
        <f xml:space="preserve"> RTD("cqg.rtd",,"StudyData",$A462, "StdDev", "InputChoice=Close,Period1=21", "STDDEV","D",,"all",,,,"T")</f>
        <v>3.7066480081000002</v>
      </c>
      <c r="S462" s="1">
        <f t="shared" si="7"/>
        <v>-1.503476221837583</v>
      </c>
    </row>
    <row r="463" spans="1:19" x14ac:dyDescent="0.3">
      <c r="A463" t="s">
        <v>477</v>
      </c>
      <c r="B463" t="str">
        <f>PROPER(RTD("cqg.rtd", ,"ContractData",A463, "LongDescription",, "T"))</f>
        <v>United Rentals Inc</v>
      </c>
      <c r="C463" s="1">
        <f>RTD("cqg.rtd", ,"ContractData",A463, "LastTrade",, "T")</f>
        <v>1047.06</v>
      </c>
      <c r="D463" s="1">
        <f>RTD("cqg.rtd", ,"ContractData",A463, "NetLastTrade",, "T")</f>
        <v>0</v>
      </c>
      <c r="E463" s="3" t="str">
        <f>IFERROR(RTD("cqg.rtd", ,"ContractData",A463, "PerCentNetLastTrade",, "T")/100,"")</f>
        <v/>
      </c>
      <c r="F463" s="3" t="str">
        <v/>
      </c>
      <c r="G463" s="1" t="str">
        <f>RTD("cqg.rtd", ,"ContractData",A463, "Open",, "T")</f>
        <v/>
      </c>
      <c r="H463" s="1" t="str">
        <f>RTD("cqg.rtd", ,"ContractData",A463, "High",, "T")</f>
        <v/>
      </c>
      <c r="I463" s="1" t="str">
        <f>RTD("cqg.rtd", ,"ContractData",A463, "Low",, "T")</f>
        <v/>
      </c>
      <c r="J463" s="3" t="str">
        <f>IFERROR(RTD("cqg.rtd",,"StudyData",A463, "PCB","BaseType=Index,Index=1", "Close", "W","0","all",,,,"T")/100,"")</f>
        <v/>
      </c>
      <c r="K463" s="3">
        <f>IFERROR(RTD("cqg.rtd",,"StudyData",A463, "PCB","BaseType=Index,Index=1", "Close", "M","0","all",,,,"T")/100,"")</f>
        <v>8.7283236994219124E-3</v>
      </c>
      <c r="L463" s="3">
        <f>IFERROR(RTD("cqg.rtd",,"StudyData",A463, "PCB","BaseType=Index,Index=1", "Close", "Q","0","all",,,,"T")/100,"")</f>
        <v>-7.5761989248735673E-2</v>
      </c>
      <c r="M463" s="3">
        <f>IFERROR(RTD("cqg.rtd",,"StudyData",A463, "PCB","BaseType=Index,Index=1", "Close", "A","0","all",,,,"T")/100,"")</f>
        <v>0.29375278011169853</v>
      </c>
      <c r="N463" s="5">
        <f>RTD("cqg.rtd", ,"ContractData",A463, "T_CVol",, "T")</f>
        <v>5.0060000000000002</v>
      </c>
      <c r="O463" s="4">
        <f xml:space="preserve"> IFERROR(N463/RTD("cqg.rtd",,"StudyData", $A463, "MA", "InputChoice=Vol,MAType=Sim,Period=21", "MA","D","-1","all",,,,"T"),"")</f>
        <v>1.1546387305739598E-5</v>
      </c>
      <c r="P463" s="6">
        <f>IFERROR(D463/RTD("cqg.rtd",,"StudyData","ATR("&amp;A463&amp;",MAType:=Sim,Period:=21)","Bar",, "Close", "D",,,,,,"T"),"")</f>
        <v>0</v>
      </c>
      <c r="Q463" s="7">
        <f xml:space="preserve"> RTD("cqg.rtd",,"StudyData", $A463, "MA", "InputChoice=Close,MAType=Sim,Period=21", "MA","D",,"all",,,,"T")</f>
        <v>1013.830952381</v>
      </c>
      <c r="R463" s="1">
        <f xml:space="preserve"> RTD("cqg.rtd",,"StudyData",$A463, "StdDev", "InputChoice=Close,Period1=21", "STDDEV","D",,"all",,,,"T")</f>
        <v>21.091421163900002</v>
      </c>
      <c r="S463" s="1">
        <f t="shared" si="7"/>
        <v>1.5754769373186994</v>
      </c>
    </row>
    <row r="464" spans="1:19" x14ac:dyDescent="0.3">
      <c r="A464" t="s">
        <v>478</v>
      </c>
      <c r="B464" t="str">
        <f>PROPER(RTD("cqg.rtd", ,"ContractData",A464, "LongDescription",, "T"))</f>
        <v>U S Bancorp</v>
      </c>
      <c r="C464" s="1">
        <f>RTD("cqg.rtd", ,"ContractData",A464, "LastTrade",, "T")</f>
        <v>59.33</v>
      </c>
      <c r="D464" s="1">
        <f>RTD("cqg.rtd", ,"ContractData",A464, "NetLastTrade",, "T")</f>
        <v>0</v>
      </c>
      <c r="E464" s="3" t="str">
        <f>IFERROR(RTD("cqg.rtd", ,"ContractData",A464, "PerCentNetLastTrade",, "T")/100,"")</f>
        <v/>
      </c>
      <c r="F464" s="3" t="str">
        <v/>
      </c>
      <c r="G464" s="1" t="str">
        <f>RTD("cqg.rtd", ,"ContractData",A464, "Open",, "T")</f>
        <v/>
      </c>
      <c r="H464" s="1" t="str">
        <f>RTD("cqg.rtd", ,"ContractData",A464, "High",, "T")</f>
        <v/>
      </c>
      <c r="I464" s="1" t="str">
        <f>RTD("cqg.rtd", ,"ContractData",A464, "Low",, "T")</f>
        <v/>
      </c>
      <c r="J464" s="3" t="str">
        <f>IFERROR(RTD("cqg.rtd",,"StudyData",A464, "PCB","BaseType=Index,Index=1", "Close", "W","0","all",,,,"T")/100,"")</f>
        <v/>
      </c>
      <c r="K464" s="3">
        <f>IFERROR(RTD("cqg.rtd",,"StudyData",A464, "PCB","BaseType=Index,Index=1", "Close", "M","0","all",,,,"T")/100,"")</f>
        <v>-3.6537836960051966E-2</v>
      </c>
      <c r="L464" s="3">
        <f>IFERROR(RTD("cqg.rtd",,"StudyData",A464, "PCB","BaseType=Index,Index=1", "Close", "Q","0","all",,,,"T")/100,"")</f>
        <v>-1.7715231788079475E-2</v>
      </c>
      <c r="M464" s="3">
        <f>IFERROR(RTD("cqg.rtd",,"StudyData",A464, "PCB","BaseType=Index,Index=1", "Close", "A","0","all",,,,"T")/100,"")</f>
        <v>0.11188155922038978</v>
      </c>
      <c r="N464" s="5">
        <f>RTD("cqg.rtd", ,"ContractData",A464, "T_CVol",, "T")</f>
        <v>144.737134</v>
      </c>
      <c r="O464" s="4">
        <f xml:space="preserve"> IFERROR(N464/RTD("cqg.rtd",,"StudyData", $A464, "MA", "InputChoice=Vol,MAType=Sim,Period=21", "MA","D","-1","all",,,,"T"),"")</f>
        <v>1.8806013850266494E-5</v>
      </c>
      <c r="P464" s="6">
        <f>IFERROR(D464/RTD("cqg.rtd",,"StudyData","ATR("&amp;A464&amp;",MAType:=Sim,Period:=21)","Bar",, "Close", "D",,,,,,"T"),"")</f>
        <v>0</v>
      </c>
      <c r="Q464" s="7">
        <f xml:space="preserve"> RTD("cqg.rtd",,"StudyData", $A464, "MA", "InputChoice=Close,MAType=Sim,Period=21", "MA","D",,"all",,,,"T")</f>
        <v>61.197142857099998</v>
      </c>
      <c r="R464" s="1">
        <f xml:space="preserve"> RTD("cqg.rtd",,"StudyData",$A464, "StdDev", "InputChoice=Close,Period1=21", "STDDEV","D",,"all",,,,"T")</f>
        <v>1.6110781449</v>
      </c>
      <c r="S464" s="1">
        <f t="shared" si="7"/>
        <v>-1.158939970112929</v>
      </c>
    </row>
    <row r="465" spans="1:20" x14ac:dyDescent="0.3">
      <c r="A465" t="s">
        <v>479</v>
      </c>
      <c r="B465" t="str">
        <f>PROPER(RTD("cqg.rtd", ,"ContractData",A465, "LongDescription",, "T"))</f>
        <v>Visa Inc.</v>
      </c>
      <c r="C465" s="1">
        <f>RTD("cqg.rtd", ,"ContractData",A465, "LastTrade",, "T")</f>
        <v>367.38</v>
      </c>
      <c r="D465" s="1">
        <f>RTD("cqg.rtd", ,"ContractData",A465, "NetLastTrade",, "T")</f>
        <v>0</v>
      </c>
      <c r="E465" s="3" t="str">
        <f>IFERROR(RTD("cqg.rtd", ,"ContractData",A465, "PerCentNetLastTrade",, "T")/100,"")</f>
        <v/>
      </c>
      <c r="F465" s="3" t="str">
        <v/>
      </c>
      <c r="G465" s="1" t="str">
        <f>RTD("cqg.rtd", ,"ContractData",A465, "Open",, "T")</f>
        <v/>
      </c>
      <c r="H465" s="1" t="str">
        <f>RTD("cqg.rtd", ,"ContractData",A465, "High",, "T")</f>
        <v/>
      </c>
      <c r="I465" s="1" t="str">
        <f>RTD("cqg.rtd", ,"ContractData",A465, "Low",, "T")</f>
        <v/>
      </c>
      <c r="J465" s="3" t="str">
        <f>IFERROR(RTD("cqg.rtd",,"StudyData",A465, "PCB","BaseType=Index,Index=1", "Close", "W","0","all",,,,"T")/100,"")</f>
        <v/>
      </c>
      <c r="K465" s="3">
        <f>IFERROR(RTD("cqg.rtd",,"StudyData",A465, "PCB","BaseType=Index,Index=1", "Close", "M","0","all",,,,"T")/100,"")</f>
        <v>-3.1605029390832193E-2</v>
      </c>
      <c r="L465" s="3">
        <f>IFERROR(RTD("cqg.rtd",,"StudyData",A465, "PCB","BaseType=Index,Index=1", "Close", "Q","0","all",,,,"T")/100,"")</f>
        <v>7.0797749861552253E-2</v>
      </c>
      <c r="M465" s="3">
        <f>IFERROR(RTD("cqg.rtd",,"StudyData",A465, "PCB","BaseType=Index,Index=1", "Close", "A","0","all",,,,"T")/100,"")</f>
        <v>4.7532149069031443E-2</v>
      </c>
      <c r="N465" s="5">
        <f>RTD("cqg.rtd", ,"ContractData",A465, "T_CVol",, "T")</f>
        <v>5503.2904269999999</v>
      </c>
      <c r="O465" s="4">
        <f xml:space="preserve"> IFERROR(N465/RTD("cqg.rtd",,"StudyData", $A465, "MA", "InputChoice=Vol,MAType=Sim,Period=21", "MA","D","-1","all",,,,"T"),"")</f>
        <v>9.0686691189585927E-4</v>
      </c>
      <c r="P465" s="6">
        <f>IFERROR(D465/RTD("cqg.rtd",,"StudyData","ATR("&amp;A465&amp;",MAType:=Sim,Period:=21)","Bar",, "Close", "D",,,,,,"T"),"")</f>
        <v>0</v>
      </c>
      <c r="Q465" s="7">
        <f xml:space="preserve"> RTD("cqg.rtd",,"StudyData", $A465, "MA", "InputChoice=Close,MAType=Sim,Period=21", "MA","D",,"all",,,,"T")</f>
        <v>371.23095238100001</v>
      </c>
      <c r="R465" s="1">
        <f xml:space="preserve"> RTD("cqg.rtd",,"StudyData",$A465, "StdDev", "InputChoice=Close,Period1=21", "STDDEV","D",,"all",,,,"T")</f>
        <v>5.3607114885999998</v>
      </c>
      <c r="S465" s="1">
        <f t="shared" si="7"/>
        <v>-0.71836590892634022</v>
      </c>
    </row>
    <row r="466" spans="1:20" x14ac:dyDescent="0.3">
      <c r="A466" t="s">
        <v>480</v>
      </c>
      <c r="B466" t="str">
        <f>PROPER(RTD("cqg.rtd", ,"ContractData",A466, "LongDescription",, "T"))</f>
        <v>Veeva Systems, Inc.</v>
      </c>
      <c r="C466" s="1">
        <f>RTD("cqg.rtd", ,"ContractData",A466, "LastTrade",, "T")</f>
        <v>280.68</v>
      </c>
      <c r="D466" s="1">
        <f>RTD("cqg.rtd", ,"ContractData",A466, "NetLastTrade",, "T")</f>
        <v>0</v>
      </c>
      <c r="E466" s="3" t="str">
        <f>IFERROR(RTD("cqg.rtd", ,"ContractData",A466, "PerCentNetLastTrade",, "T")/100,"")</f>
        <v/>
      </c>
      <c r="F466" s="3" t="str">
        <v/>
      </c>
      <c r="G466" s="1" t="str">
        <f>RTD("cqg.rtd", ,"ContractData",A466, "Open",, "T")</f>
        <v/>
      </c>
      <c r="H466" s="1" t="str">
        <f>RTD("cqg.rtd", ,"ContractData",A466, "High",, "T")</f>
        <v/>
      </c>
      <c r="I466" s="1" t="str">
        <f>RTD("cqg.rtd", ,"ContractData",A466, "Low",, "T")</f>
        <v/>
      </c>
      <c r="J466" s="3" t="str">
        <f>IFERROR(RTD("cqg.rtd",,"StudyData",A466, "PCB","BaseType=Index,Index=1", "Close", "W","0","all",,,,"T")/100,"")</f>
        <v/>
      </c>
      <c r="K466" s="3">
        <f>IFERROR(RTD("cqg.rtd",,"StudyData",A466, "PCB","BaseType=Index,Index=1", "Close", "M","0","all",,,,"T")/100,"")</f>
        <v>-1.7536490601701111E-2</v>
      </c>
      <c r="L466" s="3">
        <f>IFERROR(RTD("cqg.rtd",,"StudyData",A466, "PCB","BaseType=Index,Index=1", "Close", "Q","0","all",,,,"T")/100,"")</f>
        <v>0.58156308108412691</v>
      </c>
      <c r="M466" s="3">
        <f>IFERROR(RTD("cqg.rtd",,"StudyData",A466, "PCB","BaseType=Index,Index=1", "Close", "A","0","all",,,,"T")/100,"")</f>
        <v>0.25735788200510679</v>
      </c>
      <c r="N466" s="5">
        <f>RTD("cqg.rtd", ,"ContractData",A466, "T_CVol",, "T")</f>
        <v>5932.0272420000001</v>
      </c>
      <c r="O466" s="4">
        <f xml:space="preserve"> IFERROR(N466/RTD("cqg.rtd",,"StudyData", $A466, "MA", "InputChoice=Vol,MAType=Sim,Period=21", "MA","D","-1","all",,,,"T"),"")</f>
        <v>3.0350344829639638E-3</v>
      </c>
      <c r="P466" s="6">
        <f>IFERROR(D466/RTD("cqg.rtd",,"StudyData","ATR("&amp;A466&amp;",MAType:=Sim,Period:=21)","Bar",, "Close", "D",,,,,,"T"),"")</f>
        <v>0</v>
      </c>
      <c r="Q466" s="7">
        <f xml:space="preserve"> RTD("cqg.rtd",,"StudyData", $A466, "MA", "InputChoice=Close,MAType=Sim,Period=21", "MA","D",,"all",,,,"T")</f>
        <v>270.5304761905</v>
      </c>
      <c r="R466" s="1">
        <f xml:space="preserve"> RTD("cqg.rtd",,"StudyData",$A466, "StdDev", "InputChoice=Close,Period1=21", "STDDEV","D",,"all",,,,"T")</f>
        <v>8.6452835896</v>
      </c>
      <c r="S466" s="1">
        <f t="shared" si="7"/>
        <v>1.173995474446849</v>
      </c>
    </row>
    <row r="467" spans="1:20" x14ac:dyDescent="0.3">
      <c r="A467" t="s">
        <v>481</v>
      </c>
      <c r="B467" t="str">
        <f>PROPER(RTD("cqg.rtd", ,"ContractData",A467, "LongDescription",, "T"))</f>
        <v>Vici Properties Inc.</v>
      </c>
      <c r="C467" s="1">
        <f>RTD("cqg.rtd", ,"ContractData",A467, "LastTrade",, "T")</f>
        <v>23.51</v>
      </c>
      <c r="D467" s="1">
        <f>RTD("cqg.rtd", ,"ContractData",A467, "NetLastTrade",, "T")</f>
        <v>0</v>
      </c>
      <c r="E467" s="3" t="str">
        <f>IFERROR(RTD("cqg.rtd", ,"ContractData",A467, "PerCentNetLastTrade",, "T")/100,"")</f>
        <v/>
      </c>
      <c r="F467" s="3" t="str">
        <v/>
      </c>
      <c r="G467" s="1" t="str">
        <f>RTD("cqg.rtd", ,"ContractData",A467, "Open",, "T")</f>
        <v/>
      </c>
      <c r="H467" s="1" t="str">
        <f>RTD("cqg.rtd", ,"ContractData",A467, "High",, "T")</f>
        <v/>
      </c>
      <c r="I467" s="1" t="str">
        <f>RTD("cqg.rtd", ,"ContractData",A467, "Low",, "T")</f>
        <v/>
      </c>
      <c r="J467" s="3" t="str">
        <f>IFERROR(RTD("cqg.rtd",,"StudyData",A467, "PCB","BaseType=Index,Index=1", "Close", "W","0","all",,,,"T")/100,"")</f>
        <v/>
      </c>
      <c r="K467" s="3">
        <f>IFERROR(RTD("cqg.rtd",,"StudyData",A467, "PCB","BaseType=Index,Index=1", "Close", "M","0","all",,,,"T")/100,"")</f>
        <v>-8.3430799220272911E-2</v>
      </c>
      <c r="L467" s="3">
        <f>IFERROR(RTD("cqg.rtd",,"StudyData",A467, "PCB","BaseType=Index,Index=1", "Close", "Q","0","all",,,,"T")/100,"")</f>
        <v>-0.11450094161958566</v>
      </c>
      <c r="M467" s="3">
        <f>IFERROR(RTD("cqg.rtd",,"StudyData",A467, "PCB","BaseType=Index,Index=1", "Close", "A","0","all",,,,"T")/100,"")</f>
        <v>-0.16394025604551918</v>
      </c>
      <c r="N467" s="5">
        <f>RTD("cqg.rtd", ,"ContractData",A467, "T_CVol",, "T")</f>
        <v>12025.347382</v>
      </c>
      <c r="O467" s="4">
        <f xml:space="preserve"> IFERROR(N467/RTD("cqg.rtd",,"StudyData", $A467, "MA", "InputChoice=Vol,MAType=Sim,Period=21", "MA","D","-1","all",,,,"T"),"")</f>
        <v>1.1404984685808414E-3</v>
      </c>
      <c r="P467" s="6">
        <f>IFERROR(D467/RTD("cqg.rtd",,"StudyData","ATR("&amp;A467&amp;",MAType:=Sim,Period:=21)","Bar",, "Close", "D",,,,,,"T"),"")</f>
        <v>0</v>
      </c>
      <c r="Q467" s="7">
        <f xml:space="preserve"> RTD("cqg.rtd",,"StudyData", $A467, "MA", "InputChoice=Close,MAType=Sim,Period=21", "MA","D",,"all",,,,"T")</f>
        <v>24.664761904799999</v>
      </c>
      <c r="R467" s="1">
        <f xml:space="preserve"> RTD("cqg.rtd",,"StudyData",$A467, "StdDev", "InputChoice=Close,Period1=21", "STDDEV","D",,"all",,,,"T")</f>
        <v>0.81874828420000001</v>
      </c>
      <c r="S467" s="1">
        <f t="shared" si="7"/>
        <v>-1.4103991752829341</v>
      </c>
    </row>
    <row r="468" spans="1:20" x14ac:dyDescent="0.3">
      <c r="A468" t="s">
        <v>482</v>
      </c>
      <c r="B468" t="str">
        <f>PROPER(RTD("cqg.rtd", ,"ContractData",A468, "LongDescription",, "T"))</f>
        <v>Valero Energy Corp New</v>
      </c>
      <c r="C468" s="1">
        <f>RTD("cqg.rtd", ,"ContractData",A468, "LastTrade",, "T")</f>
        <v>387.18</v>
      </c>
      <c r="D468" s="1">
        <f>RTD("cqg.rtd", ,"ContractData",A468, "NetLastTrade",, "T")</f>
        <v>0</v>
      </c>
      <c r="E468" s="3" t="str">
        <f>IFERROR(RTD("cqg.rtd", ,"ContractData",A468, "PerCentNetLastTrade",, "T")/100,"")</f>
        <v/>
      </c>
      <c r="F468" s="3" t="str">
        <v/>
      </c>
      <c r="G468" s="1" t="str">
        <f>RTD("cqg.rtd", ,"ContractData",A468, "Open",, "T")</f>
        <v/>
      </c>
      <c r="H468" s="1" t="str">
        <f>RTD("cqg.rtd", ,"ContractData",A468, "High",, "T")</f>
        <v/>
      </c>
      <c r="I468" s="1" t="str">
        <f>RTD("cqg.rtd", ,"ContractData",A468, "Low",, "T")</f>
        <v/>
      </c>
      <c r="J468" s="3" t="str">
        <f>IFERROR(RTD("cqg.rtd",,"StudyData",A468, "PCB","BaseType=Index,Index=1", "Close", "W","0","all",,,,"T")/100,"")</f>
        <v/>
      </c>
      <c r="K468" s="3">
        <f>IFERROR(RTD("cqg.rtd",,"StudyData",A468, "PCB","BaseType=Index,Index=1", "Close", "M","0","all",,,,"T")/100,"")</f>
        <v>7.8736208625877602E-2</v>
      </c>
      <c r="L468" s="3">
        <f>IFERROR(RTD("cqg.rtd",,"StudyData",A468, "PCB","BaseType=Index,Index=1", "Close", "Q","0","all",,,,"T")/100,"")</f>
        <v>0.48663799723544776</v>
      </c>
      <c r="M468" s="3">
        <f>IFERROR(RTD("cqg.rtd",,"StudyData",A468, "PCB","BaseType=Index,Index=1", "Close", "A","0","all",,,,"T")/100,"")</f>
        <v>1.3784016217212363</v>
      </c>
      <c r="N468" s="5">
        <f>RTD("cqg.rtd", ,"ContractData",A468, "T_CVol",, "T")</f>
        <v>13548.314157999999</v>
      </c>
      <c r="O468" s="4">
        <f xml:space="preserve"> IFERROR(N468/RTD("cqg.rtd",,"StudyData", $A468, "MA", "InputChoice=Vol,MAType=Sim,Period=21", "MA","D","-1","all",,,,"T"),"")</f>
        <v>3.5120659112927578E-3</v>
      </c>
      <c r="P468" s="6">
        <f>IFERROR(D468/RTD("cqg.rtd",,"StudyData","ATR("&amp;A468&amp;",MAType:=Sim,Period:=21)","Bar",, "Close", "D",,,,,,"T"),"")</f>
        <v>0</v>
      </c>
      <c r="Q468" s="7">
        <f xml:space="preserve"> RTD("cqg.rtd",,"StudyData", $A468, "MA", "InputChoice=Close,MAType=Sim,Period=21", "MA","D",,"all",,,,"T")</f>
        <v>382.9033333333</v>
      </c>
      <c r="R468" s="1">
        <f xml:space="preserve"> RTD("cqg.rtd",,"StudyData",$A468, "StdDev", "InputChoice=Close,Period1=21", "STDDEV","D",,"all",,,,"T")</f>
        <v>15.8383095939</v>
      </c>
      <c r="S468" s="1">
        <f t="shared" si="7"/>
        <v>0.27002039841089698</v>
      </c>
    </row>
    <row r="469" spans="1:20" x14ac:dyDescent="0.3">
      <c r="A469" t="s">
        <v>483</v>
      </c>
      <c r="B469" t="str">
        <f>PROPER(RTD("cqg.rtd", ,"ContractData",A469, "LongDescription",, "T"))</f>
        <v>Veralto Corporation</v>
      </c>
      <c r="C469" s="1">
        <f>RTD("cqg.rtd", ,"ContractData",A469, "LastTrade",, "T")</f>
        <v>97.14</v>
      </c>
      <c r="D469" s="1">
        <f>RTD("cqg.rtd", ,"ContractData",A469, "NetLastTrade",, "T")</f>
        <v>0</v>
      </c>
      <c r="E469" s="3" t="str">
        <f>IFERROR(RTD("cqg.rtd", ,"ContractData",A469, "PerCentNetLastTrade",, "T")/100,"")</f>
        <v/>
      </c>
      <c r="F469" s="3" t="str">
        <v/>
      </c>
      <c r="G469" s="1" t="str">
        <f>RTD("cqg.rtd", ,"ContractData",A469, "Open",, "T")</f>
        <v/>
      </c>
      <c r="H469" s="1" t="str">
        <f>RTD("cqg.rtd", ,"ContractData",A469, "High",, "T")</f>
        <v/>
      </c>
      <c r="I469" s="1" t="str">
        <f>RTD("cqg.rtd", ,"ContractData",A469, "Low",, "T")</f>
        <v/>
      </c>
      <c r="J469" s="3" t="str">
        <f>IFERROR(RTD("cqg.rtd",,"StudyData",A469, "PCB","BaseType=Index,Index=1", "Close", "W","0","all",,,,"T")/100,"")</f>
        <v/>
      </c>
      <c r="K469" s="3">
        <f>IFERROR(RTD("cqg.rtd",,"StudyData",A469, "PCB","BaseType=Index,Index=1", "Close", "M","0","all",,,,"T")/100,"")</f>
        <v>-1.4507456629806299E-2</v>
      </c>
      <c r="L469" s="3">
        <f>IFERROR(RTD("cqg.rtd",,"StudyData",A469, "PCB","BaseType=Index,Index=1", "Close", "Q","0","all",,,,"T")/100,"")</f>
        <v>9.5399188092016154E-2</v>
      </c>
      <c r="M469" s="3">
        <f>IFERROR(RTD("cqg.rtd",,"StudyData",A469, "PCB","BaseType=Index,Index=1", "Close", "A","0","all",,,,"T")/100,"")</f>
        <v>-2.6458208057727001E-2</v>
      </c>
      <c r="N469" s="5">
        <f>RTD("cqg.rtd", ,"ContractData",A469, "T_CVol",, "T")</f>
        <v>21.800999999999998</v>
      </c>
      <c r="O469" s="4">
        <f xml:space="preserve"> IFERROR(N469/RTD("cqg.rtd",,"StudyData", $A469, "MA", "InputChoice=Vol,MAType=Sim,Period=21", "MA","D","-1","all",,,,"T"),"")</f>
        <v>1.2497629360562804E-5</v>
      </c>
      <c r="P469" s="6">
        <f>IFERROR(D469/RTD("cqg.rtd",,"StudyData","ATR("&amp;A469&amp;",MAType:=Sim,Period:=21)","Bar",, "Close", "D",,,,,,"T"),"")</f>
        <v>0</v>
      </c>
      <c r="Q469" s="7">
        <f xml:space="preserve"> RTD("cqg.rtd",,"StudyData", $A469, "MA", "InputChoice=Close,MAType=Sim,Period=21", "MA","D",,"all",,,,"T")</f>
        <v>96.0942857143</v>
      </c>
      <c r="R469" s="1">
        <f xml:space="preserve"> RTD("cqg.rtd",,"StudyData",$A469, "StdDev", "InputChoice=Close,Period1=21", "STDDEV","D",,"all",,,,"T")</f>
        <v>1.3412203804</v>
      </c>
      <c r="S469" s="1">
        <f t="shared" si="7"/>
        <v>0.77967372176981931</v>
      </c>
    </row>
    <row r="470" spans="1:20" x14ac:dyDescent="0.3">
      <c r="A470" t="s">
        <v>484</v>
      </c>
      <c r="B470" t="str">
        <f>PROPER(RTD("cqg.rtd", ,"ContractData",A470, "LongDescription",, "T"))</f>
        <v>Vulcan Material Co</v>
      </c>
      <c r="C470" s="1">
        <f>RTD("cqg.rtd", ,"ContractData",A470, "LastTrade",, "T")</f>
        <v>245</v>
      </c>
      <c r="D470" s="1">
        <f>RTD("cqg.rtd", ,"ContractData",A470, "NetLastTrade",, "T")</f>
        <v>0</v>
      </c>
      <c r="E470" s="3" t="str">
        <f>IFERROR(RTD("cqg.rtd", ,"ContractData",A470, "PerCentNetLastTrade",, "T")/100,"")</f>
        <v/>
      </c>
      <c r="F470" s="3" t="str">
        <v/>
      </c>
      <c r="G470" s="1" t="str">
        <f>RTD("cqg.rtd", ,"ContractData",A470, "Open",, "T")</f>
        <v/>
      </c>
      <c r="H470" s="1" t="str">
        <f>RTD("cqg.rtd", ,"ContractData",A470, "High",, "T")</f>
        <v/>
      </c>
      <c r="I470" s="1" t="str">
        <f>RTD("cqg.rtd", ,"ContractData",A470, "Low",, "T")</f>
        <v/>
      </c>
      <c r="J470" s="3" t="str">
        <f>IFERROR(RTD("cqg.rtd",,"StudyData",A470, "PCB","BaseType=Index,Index=1", "Close", "W","0","all",,,,"T")/100,"")</f>
        <v/>
      </c>
      <c r="K470" s="3">
        <f>IFERROR(RTD("cqg.rtd",,"StudyData",A470, "PCB","BaseType=Index,Index=1", "Close", "M","0","all",,,,"T")/100,"")</f>
        <v>-9.117887083611538E-2</v>
      </c>
      <c r="L470" s="3">
        <f>IFERROR(RTD("cqg.rtd",,"StudyData",A470, "PCB","BaseType=Index,Index=1", "Close", "Q","0","all",,,,"T")/100,"")</f>
        <v>-0.16951967729907458</v>
      </c>
      <c r="M470" s="3">
        <f>IFERROR(RTD("cqg.rtd",,"StudyData",A470, "PCB","BaseType=Index,Index=1", "Close", "A","0","all",,,,"T")/100,"")</f>
        <v>-0.14101395414066345</v>
      </c>
      <c r="N470" s="5">
        <f>RTD("cqg.rtd", ,"ContractData",A470, "T_CVol",, "T")</f>
        <v>20.138999999999999</v>
      </c>
      <c r="O470" s="4">
        <f xml:space="preserve"> IFERROR(N470/RTD("cqg.rtd",,"StudyData", $A470, "MA", "InputChoice=Vol,MAType=Sim,Period=21", "MA","D","-1","all",,,,"T"),"")</f>
        <v>1.6972733626227238E-5</v>
      </c>
      <c r="P470" s="6">
        <f>IFERROR(D470/RTD("cqg.rtd",,"StudyData","ATR("&amp;A470&amp;",MAType:=Sim,Period:=21)","Bar",, "Close", "D",,,,,,"T"),"")</f>
        <v>0</v>
      </c>
      <c r="Q470" s="7">
        <f xml:space="preserve"> RTD("cqg.rtd",,"StudyData", $A470, "MA", "InputChoice=Close,MAType=Sim,Period=21", "MA","D",,"all",,,,"T")</f>
        <v>252.45904761899999</v>
      </c>
      <c r="R470" s="1">
        <f xml:space="preserve"> RTD("cqg.rtd",,"StudyData",$A470, "StdDev", "InputChoice=Close,Period1=21", "STDDEV","D",,"all",,,,"T")</f>
        <v>9.2659108486000008</v>
      </c>
      <c r="S470" s="1">
        <f t="shared" si="7"/>
        <v>-0.80499885449761122</v>
      </c>
    </row>
    <row r="471" spans="1:20" s="18" customFormat="1" x14ac:dyDescent="0.3">
      <c r="A471" s="18" t="s">
        <v>526</v>
      </c>
      <c r="B471" s="18" t="str">
        <f>PROPER(RTD("cqg.rtd", ,"ContractData",A471, "LongDescription",, "T"))</f>
        <v>Equity Residential Properties Trust</v>
      </c>
      <c r="C471" s="19">
        <f>RTD("cqg.rtd", ,"ContractData",A471, "LastTrade",, "T")</f>
        <v>61.51</v>
      </c>
      <c r="D471" s="19">
        <f>RTD("cqg.rtd", ,"ContractData",A471, "NetLastTrade",, "T")</f>
        <v>0</v>
      </c>
      <c r="E471" s="20" t="str">
        <f>IFERROR(RTD("cqg.rtd", ,"ContractData",A471, "PerCentNetLastTrade",, "T")/100,"")</f>
        <v/>
      </c>
      <c r="F471" s="20" t="str">
        <v/>
      </c>
      <c r="G471" s="19" t="str">
        <f>RTD("cqg.rtd", ,"ContractData",A471, "Open",, "T")</f>
        <v/>
      </c>
      <c r="H471" s="19" t="str">
        <f>RTD("cqg.rtd", ,"ContractData",A471, "High",, "T")</f>
        <v/>
      </c>
      <c r="I471" s="19" t="str">
        <f>RTD("cqg.rtd", ,"ContractData",A471, "Low",, "T")</f>
        <v/>
      </c>
      <c r="J471" s="20" t="str">
        <f>IFERROR(RTD("cqg.rtd",,"StudyData",A471, "PCB","BaseType=Index,Index=1", "Close", "W","0","all",,,,"T")/100,"")</f>
        <v/>
      </c>
      <c r="K471" s="20">
        <f>IFERROR(RTD("cqg.rtd",,"StudyData",A471, "PCB","BaseType=Index,Index=1", "Close", "M","0","all",,,,"T")/100,"")</f>
        <v>-5.5726128338962268E-2</v>
      </c>
      <c r="L471" s="20">
        <f>IFERROR(RTD("cqg.rtd",,"StudyData",A471, "PCB","BaseType=Index,Index=1", "Close", "Q","0","all",,,,"T")/100,"")</f>
        <v>-9.4509053437362101E-2</v>
      </c>
      <c r="M471" s="20">
        <f>IFERROR(RTD("cqg.rtd",,"StudyData",A471, "PCB","BaseType=Index,Index=1", "Close", "A","0","all",,,,"T")/100,"")</f>
        <v>-2.4270304568527936E-2</v>
      </c>
      <c r="N471" s="21">
        <f>RTD("cqg.rtd", ,"ContractData",A471, "T_CVol",, "T")</f>
        <v>23.981407999999998</v>
      </c>
      <c r="O471" s="22">
        <f xml:space="preserve"> IFERROR(N471/RTD("cqg.rtd",,"StudyData", $A471, "MA", "InputChoice=Vol,MAType=Sim,Period=21", "MA","D","-1","all",,,,"T"),"")</f>
        <v>3.8135225039719195E-6</v>
      </c>
      <c r="P471" s="23">
        <f>IFERROR(D471/RTD("cqg.rtd",,"StudyData","ATR("&amp;A471&amp;",MAType:=Sim,Period:=21)","Bar",, "Close", "D",,,,,,"T"),"")</f>
        <v>0</v>
      </c>
      <c r="Q471" s="24">
        <f xml:space="preserve"> RTD("cqg.rtd",,"StudyData", $A471, "MA", "InputChoice=Close,MAType=Sim,Period=21", "MA","D",,"all",,,,"T")</f>
        <v>63.864285714300003</v>
      </c>
      <c r="R471" s="19">
        <f xml:space="preserve"> RTD("cqg.rtd",,"StudyData",$A471, "StdDev", "InputChoice=Close,Period1=21", "STDDEV","D",,"all",,,,"T")</f>
        <v>1.8717233500999999</v>
      </c>
      <c r="S471" s="19">
        <f t="shared" si="7"/>
        <v>-1.2578171417128623</v>
      </c>
      <c r="T471" s="18">
        <f>RTD("cqg.rtd",,"StudyData",$A471,"MA","InputChoice=Vol,MAType=Sim,Period=21","MA","D","-1","all",,,,"T")</f>
        <v>6288518.8103708597</v>
      </c>
    </row>
    <row r="472" spans="1:20" x14ac:dyDescent="0.3">
      <c r="A472" t="s">
        <v>485</v>
      </c>
      <c r="B472" t="str">
        <f>PROPER(RTD("cqg.rtd", ,"ContractData",A472, "LongDescription",, "T"))</f>
        <v>Verisk Analytics Inc</v>
      </c>
      <c r="C472" s="1">
        <f>RTD("cqg.rtd", ,"ContractData",A472, "LastTrade",, "T")</f>
        <v>169.21</v>
      </c>
      <c r="D472" s="1">
        <f>RTD("cqg.rtd", ,"ContractData",A472, "NetLastTrade",, "T")</f>
        <v>0</v>
      </c>
      <c r="E472" s="3" t="str">
        <f>IFERROR(RTD("cqg.rtd", ,"ContractData",A472, "PerCentNetLastTrade",, "T")/100,"")</f>
        <v/>
      </c>
      <c r="F472" s="3" t="str">
        <v/>
      </c>
      <c r="G472" s="1" t="str">
        <f>RTD("cqg.rtd", ,"ContractData",A472, "Open",, "T")</f>
        <v/>
      </c>
      <c r="H472" s="1" t="str">
        <f>RTD("cqg.rtd", ,"ContractData",A472, "High",, "T")</f>
        <v/>
      </c>
      <c r="I472" s="1" t="str">
        <f>RTD("cqg.rtd", ,"ContractData",A472, "Low",, "T")</f>
        <v/>
      </c>
      <c r="J472" s="3" t="str">
        <f>IFERROR(RTD("cqg.rtd",,"StudyData",A472, "PCB","BaseType=Index,Index=1", "Close", "W","0","all",,,,"T")/100,"")</f>
        <v/>
      </c>
      <c r="K472" s="3">
        <f>IFERROR(RTD("cqg.rtd",,"StudyData",A472, "PCB","BaseType=Index,Index=1", "Close", "M","0","all",,,,"T")/100,"")</f>
        <v>-0.12679327071937244</v>
      </c>
      <c r="L472" s="3">
        <f>IFERROR(RTD("cqg.rtd",,"StudyData",A472, "PCB","BaseType=Index,Index=1", "Close", "Q","0","all",,,,"T")/100,"")</f>
        <v>-5.7483428953378227E-2</v>
      </c>
      <c r="M472" s="3">
        <f>IFERROR(RTD("cqg.rtd",,"StudyData",A472, "PCB","BaseType=Index,Index=1", "Close", "A","0","all",,,,"T")/100,"")</f>
        <v>-0.24355134337699494</v>
      </c>
      <c r="N472" s="5">
        <f>RTD("cqg.rtd", ,"ContractData",A472, "T_CVol",, "T")</f>
        <v>329.05197399999997</v>
      </c>
      <c r="O472" s="4">
        <f xml:space="preserve"> IFERROR(N472/RTD("cqg.rtd",,"StudyData", $A472, "MA", "InputChoice=Vol,MAType=Sim,Period=21", "MA","D","-1","all",,,,"T"),"")</f>
        <v>2.7100856483671927E-4</v>
      </c>
      <c r="P472" s="6">
        <f>IFERROR(D472/RTD("cqg.rtd",,"StudyData","ATR("&amp;A472&amp;",MAType:=Sim,Period:=21)","Bar",, "Close", "D",,,,,,"T"),"")</f>
        <v>0</v>
      </c>
      <c r="Q472" s="7">
        <f xml:space="preserve"> RTD("cqg.rtd",,"StudyData", $A472, "MA", "InputChoice=Close,MAType=Sim,Period=21", "MA","D",,"all",,,,"T")</f>
        <v>179.69380952380001</v>
      </c>
      <c r="R472" s="1">
        <f xml:space="preserve"> RTD("cqg.rtd",,"StudyData",$A472, "StdDev", "InputChoice=Close,Period1=21", "STDDEV","D",,"all",,,,"T")</f>
        <v>8.2931626894000008</v>
      </c>
      <c r="S472" s="1">
        <f t="shared" si="7"/>
        <v>-1.2641509537971569</v>
      </c>
    </row>
    <row r="473" spans="1:20" x14ac:dyDescent="0.3">
      <c r="A473" t="s">
        <v>486</v>
      </c>
      <c r="B473" t="str">
        <f>PROPER(RTD("cqg.rtd", ,"ContractData",A473, "LongDescription",, "T"))</f>
        <v>Verisign, Inc.</v>
      </c>
      <c r="C473" s="1">
        <f>RTD("cqg.rtd", ,"ContractData",A473, "LastTrade",, "T")</f>
        <v>287.25</v>
      </c>
      <c r="D473" s="1">
        <f>RTD("cqg.rtd", ,"ContractData",A473, "NetLastTrade",, "T")</f>
        <v>0</v>
      </c>
      <c r="E473" s="3" t="str">
        <f>IFERROR(RTD("cqg.rtd", ,"ContractData",A473, "PerCentNetLastTrade",, "T")/100,"")</f>
        <v/>
      </c>
      <c r="F473" s="3" t="str">
        <v/>
      </c>
      <c r="G473" s="1" t="str">
        <f>RTD("cqg.rtd", ,"ContractData",A473, "Open",, "T")</f>
        <v/>
      </c>
      <c r="H473" s="1" t="str">
        <f>RTD("cqg.rtd", ,"ContractData",A473, "High",, "T")</f>
        <v/>
      </c>
      <c r="I473" s="1" t="str">
        <f>RTD("cqg.rtd", ,"ContractData",A473, "Low",, "T")</f>
        <v/>
      </c>
      <c r="J473" s="3" t="str">
        <f>IFERROR(RTD("cqg.rtd",,"StudyData",A473, "PCB","BaseType=Index,Index=1", "Close", "W","0","all",,,,"T")/100,"")</f>
        <v/>
      </c>
      <c r="K473" s="3">
        <f>IFERROR(RTD("cqg.rtd",,"StudyData",A473, "PCB","BaseType=Index,Index=1", "Close", "M","0","all",,,,"T")/100,"")</f>
        <v>-3.5729152213127145E-3</v>
      </c>
      <c r="L473" s="3">
        <f>IFERROR(RTD("cqg.rtd",,"StudyData",A473, "PCB","BaseType=Index,Index=1", "Close", "Q","0","all",,,,"T")/100,"")</f>
        <v>0.14187470186039114</v>
      </c>
      <c r="M473" s="3">
        <f>IFERROR(RTD("cqg.rtd",,"StudyData",A473, "PCB","BaseType=Index,Index=1", "Close", "A","0","all",,,,"T")/100,"")</f>
        <v>0.18234204568841317</v>
      </c>
      <c r="N473" s="5">
        <f>RTD("cqg.rtd", ,"ContractData",A473, "T_CVol",, "T")</f>
        <v>90.016999999999996</v>
      </c>
      <c r="O473" s="4">
        <f xml:space="preserve"> IFERROR(N473/RTD("cqg.rtd",,"StudyData", $A473, "MA", "InputChoice=Vol,MAType=Sim,Period=21", "MA","D","-1","all",,,,"T"),"")</f>
        <v>1.2212565118977165E-4</v>
      </c>
      <c r="P473" s="6">
        <f>IFERROR(D473/RTD("cqg.rtd",,"StudyData","ATR("&amp;A473&amp;",MAType:=Sim,Period:=21)","Bar",, "Close", "D",,,,,,"T"),"")</f>
        <v>0</v>
      </c>
      <c r="Q473" s="7">
        <f xml:space="preserve"> RTD("cqg.rtd",,"StudyData", $A473, "MA", "InputChoice=Close,MAType=Sim,Period=21", "MA","D",,"all",,,,"T")</f>
        <v>293.40095238100002</v>
      </c>
      <c r="R473" s="1">
        <f xml:space="preserve"> RTD("cqg.rtd",,"StudyData",$A473, "StdDev", "InputChoice=Close,Period1=21", "STDDEV","D",,"all",,,,"T")</f>
        <v>6.2682403581999999</v>
      </c>
      <c r="S473" s="1">
        <f t="shared" si="7"/>
        <v>-0.9812885322678252</v>
      </c>
    </row>
    <row r="474" spans="1:20" x14ac:dyDescent="0.3">
      <c r="A474" t="s">
        <v>487</v>
      </c>
      <c r="B474" t="str">
        <f>PROPER(RTD("cqg.rtd", ,"ContractData",A474, "LongDescription",, "T"))</f>
        <v>Vertiv Holdings, Llc</v>
      </c>
      <c r="C474" s="1">
        <f>RTD("cqg.rtd", ,"ContractData",A474, "LastTrade",, "T")</f>
        <v>253.28</v>
      </c>
      <c r="D474" s="1">
        <f>RTD("cqg.rtd", ,"ContractData",A474, "NetLastTrade",, "T")</f>
        <v>0</v>
      </c>
      <c r="E474" s="3" t="str">
        <f>IFERROR(RTD("cqg.rtd", ,"ContractData",A474, "PerCentNetLastTrade",, "T")/100,"")</f>
        <v/>
      </c>
      <c r="F474" s="3" t="str">
        <v/>
      </c>
      <c r="G474" s="1" t="str">
        <f>RTD("cqg.rtd", ,"ContractData",A474, "Open",, "T")</f>
        <v/>
      </c>
      <c r="H474" s="1" t="str">
        <f>RTD("cqg.rtd", ,"ContractData",A474, "High",, "T")</f>
        <v/>
      </c>
      <c r="I474" s="1" t="str">
        <f>RTD("cqg.rtd", ,"ContractData",A474, "Low",, "T")</f>
        <v/>
      </c>
      <c r="J474" s="3" t="str">
        <f>IFERROR(RTD("cqg.rtd",,"StudyData",A474, "PCB","BaseType=Index,Index=1", "Close", "W","0","all",,,,"T")/100,"")</f>
        <v/>
      </c>
      <c r="K474" s="3">
        <f>IFERROR(RTD("cqg.rtd",,"StudyData",A474, "PCB","BaseType=Index,Index=1", "Close", "M","0","all",,,,"T")/100,"")</f>
        <v>-2.1026592455163983E-2</v>
      </c>
      <c r="L474" s="3">
        <f>IFERROR(RTD("cqg.rtd",,"StudyData",A474, "PCB","BaseType=Index,Index=1", "Close", "Q","0","all",,,,"T")/100,"")</f>
        <v>-0.24353383907771339</v>
      </c>
      <c r="M474" s="3">
        <f>IFERROR(RTD("cqg.rtd",,"StudyData",A474, "PCB","BaseType=Index,Index=1", "Close", "A","0","all",,,,"T")/100,"")</f>
        <v>0.56336028640207403</v>
      </c>
      <c r="N474" s="5">
        <f>RTD("cqg.rtd", ,"ContractData",A474, "T_CVol",, "T")</f>
        <v>32321.695118</v>
      </c>
      <c r="O474" s="4">
        <f xml:space="preserve"> IFERROR(N474/RTD("cqg.rtd",,"StudyData", $A474, "MA", "InputChoice=Vol,MAType=Sim,Period=21", "MA","D","-1","all",,,,"T"),"")</f>
        <v>6.0621268451185005E-3</v>
      </c>
      <c r="P474" s="6">
        <f>IFERROR(D474/RTD("cqg.rtd",,"StudyData","ATR("&amp;A474&amp;",MAType:=Sim,Period:=21)","Bar",, "Close", "D",,,,,,"T"),"")</f>
        <v>0</v>
      </c>
      <c r="Q474" s="7">
        <f xml:space="preserve"> RTD("cqg.rtd",,"StudyData", $A474, "MA", "InputChoice=Close,MAType=Sim,Period=21", "MA","D",,"all",,,,"T")</f>
        <v>254.47571428570001</v>
      </c>
      <c r="R474" s="1">
        <f xml:space="preserve"> RTD("cqg.rtd",,"StudyData",$A474, "StdDev", "InputChoice=Close,Period1=21", "STDDEV","D",,"all",,,,"T")</f>
        <v>13.089191313900001</v>
      </c>
      <c r="S474" s="1">
        <f t="shared" si="7"/>
        <v>-9.1351272742894646E-2</v>
      </c>
    </row>
    <row r="475" spans="1:20" x14ac:dyDescent="0.3">
      <c r="A475" t="s">
        <v>488</v>
      </c>
      <c r="B475" t="str">
        <f>PROPER(RTD("cqg.rtd", ,"ContractData",A475, "LongDescription",, "T"))</f>
        <v>Vertex Pharmaceutic</v>
      </c>
      <c r="C475" s="1">
        <f>RTD("cqg.rtd", ,"ContractData",A475, "LastTrade",, "T")</f>
        <v>526.19000000000005</v>
      </c>
      <c r="D475" s="1">
        <f>RTD("cqg.rtd", ,"ContractData",A475, "NetLastTrade",, "T")</f>
        <v>0</v>
      </c>
      <c r="E475" s="3" t="str">
        <f>IFERROR(RTD("cqg.rtd", ,"ContractData",A475, "PerCentNetLastTrade",, "T")/100,"")</f>
        <v/>
      </c>
      <c r="F475" s="3" t="str">
        <v/>
      </c>
      <c r="G475" s="1" t="str">
        <f>RTD("cqg.rtd", ,"ContractData",A475, "Open",, "T")</f>
        <v/>
      </c>
      <c r="H475" s="1" t="str">
        <f>RTD("cqg.rtd", ,"ContractData",A475, "High",, "T")</f>
        <v/>
      </c>
      <c r="I475" s="1" t="str">
        <f>RTD("cqg.rtd", ,"ContractData",A475, "Low",, "T")</f>
        <v/>
      </c>
      <c r="J475" s="3" t="str">
        <f>IFERROR(RTD("cqg.rtd",,"StudyData",A475, "PCB","BaseType=Index,Index=1", "Close", "W","0","all",,,,"T")/100,"")</f>
        <v/>
      </c>
      <c r="K475" s="3">
        <f>IFERROR(RTD("cqg.rtd",,"StudyData",A475, "PCB","BaseType=Index,Index=1", "Close", "M","0","all",,,,"T")/100,"")</f>
        <v>-3.3662675383824149E-2</v>
      </c>
      <c r="L475" s="3">
        <f>IFERROR(RTD("cqg.rtd",,"StudyData",A475, "PCB","BaseType=Index,Index=1", "Close", "Q","0","all",,,,"T")/100,"")</f>
        <v>5.9307873492641952E-2</v>
      </c>
      <c r="M475" s="3">
        <f>IFERROR(RTD("cqg.rtd",,"StudyData",A475, "PCB","BaseType=Index,Index=1", "Close", "A","0","all",,,,"T")/100,"")</f>
        <v>0.1606449620610553</v>
      </c>
      <c r="N475" s="5">
        <f>RTD("cqg.rtd", ,"ContractData",A475, "T_CVol",, "T")</f>
        <v>595.702313</v>
      </c>
      <c r="O475" s="4">
        <f xml:space="preserve"> IFERROR(N475/RTD("cqg.rtd",,"StudyData", $A475, "MA", "InputChoice=Vol,MAType=Sim,Period=21", "MA","D","-1","all",,,,"T"),"")</f>
        <v>5.7874714613373923E-4</v>
      </c>
      <c r="P475" s="6">
        <f>IFERROR(D475/RTD("cqg.rtd",,"StudyData","ATR("&amp;A475&amp;",MAType:=Sim,Period:=21)","Bar",, "Close", "D",,,,,,"T"),"")</f>
        <v>0</v>
      </c>
      <c r="Q475" s="7">
        <f xml:space="preserve"> RTD("cqg.rtd",,"StudyData", $A475, "MA", "InputChoice=Close,MAType=Sim,Period=21", "MA","D",,"all",,,,"T")</f>
        <v>526.83809523809998</v>
      </c>
      <c r="R475" s="1">
        <f xml:space="preserve"> RTD("cqg.rtd",,"StudyData",$A475, "StdDev", "InputChoice=Close,Period1=21", "STDDEV","D",,"all",,,,"T")</f>
        <v>15.259119246599999</v>
      </c>
      <c r="S475" s="1">
        <f t="shared" si="7"/>
        <v>-4.247265046076195E-2</v>
      </c>
    </row>
    <row r="476" spans="1:20" x14ac:dyDescent="0.3">
      <c r="A476" t="s">
        <v>489</v>
      </c>
      <c r="B476" t="str">
        <f>PROPER(RTD("cqg.rtd", ,"ContractData",A476, "LongDescription",, "T"))</f>
        <v>Vistra Corp.</v>
      </c>
      <c r="C476" s="1">
        <f>RTD("cqg.rtd", ,"ContractData",A476, "LastTrade",, "T")</f>
        <v>138.46</v>
      </c>
      <c r="D476" s="1">
        <f>RTD("cqg.rtd", ,"ContractData",A476, "NetLastTrade",, "T")</f>
        <v>0</v>
      </c>
      <c r="E476" s="3" t="str">
        <f>IFERROR(RTD("cqg.rtd", ,"ContractData",A476, "PerCentNetLastTrade",, "T")/100,"")</f>
        <v/>
      </c>
      <c r="F476" s="3" t="str">
        <v/>
      </c>
      <c r="G476" s="1" t="str">
        <f>RTD("cqg.rtd", ,"ContractData",A476, "Open",, "T")</f>
        <v/>
      </c>
      <c r="H476" s="1" t="str">
        <f>RTD("cqg.rtd", ,"ContractData",A476, "High",, "T")</f>
        <v/>
      </c>
      <c r="I476" s="1" t="str">
        <f>RTD("cqg.rtd", ,"ContractData",A476, "Low",, "T")</f>
        <v/>
      </c>
      <c r="J476" s="3" t="str">
        <f>IFERROR(RTD("cqg.rtd",,"StudyData",A476, "PCB","BaseType=Index,Index=1", "Close", "W","0","all",,,,"T")/100,"")</f>
        <v/>
      </c>
      <c r="K476" s="3">
        <f>IFERROR(RTD("cqg.rtd",,"StudyData",A476, "PCB","BaseType=Index,Index=1", "Close", "M","0","all",,,,"T")/100,"")</f>
        <v>7.934774696076315E-3</v>
      </c>
      <c r="L476" s="3">
        <f>IFERROR(RTD("cqg.rtd",,"StudyData",A476, "PCB","BaseType=Index,Index=1", "Close", "Q","0","all",,,,"T")/100,"")</f>
        <v>-0.1271512324276618</v>
      </c>
      <c r="M476" s="3">
        <f>IFERROR(RTD("cqg.rtd",,"StudyData",A476, "PCB","BaseType=Index,Index=1", "Close", "A","0","all",,,,"T")/100,"")</f>
        <v>-0.14175912725469536</v>
      </c>
      <c r="N476" s="5">
        <f>RTD("cqg.rtd", ,"ContractData",A476, "T_CVol",, "T")</f>
        <v>87126.263661999998</v>
      </c>
      <c r="O476" s="4">
        <f xml:space="preserve"> IFERROR(N476/RTD("cqg.rtd",,"StudyData", $A476, "MA", "InputChoice=Vol,MAType=Sim,Period=21", "MA","D","-1","all",,,,"T"),"")</f>
        <v>1.9663425651919728E-2</v>
      </c>
      <c r="P476" s="6">
        <f>IFERROR(D476/RTD("cqg.rtd",,"StudyData","ATR("&amp;A476&amp;",MAType:=Sim,Period:=21)","Bar",, "Close", "D",,,,,,"T"),"")</f>
        <v>0</v>
      </c>
      <c r="Q476" s="7">
        <f xml:space="preserve"> RTD("cqg.rtd",,"StudyData", $A476, "MA", "InputChoice=Close,MAType=Sim,Period=21", "MA","D",,"all",,,,"T")</f>
        <v>142.3176190476</v>
      </c>
      <c r="R476" s="1">
        <f xml:space="preserve"> RTD("cqg.rtd",,"StudyData",$A476, "StdDev", "InputChoice=Close,Period1=21", "STDDEV","D",,"all",,,,"T")</f>
        <v>4.5411912688999996</v>
      </c>
      <c r="S476" s="1">
        <f t="shared" si="7"/>
        <v>-0.84947292883667003</v>
      </c>
    </row>
    <row r="477" spans="1:20" x14ac:dyDescent="0.3">
      <c r="A477" t="s">
        <v>490</v>
      </c>
      <c r="B477" t="str">
        <f>PROPER(RTD("cqg.rtd", ,"ContractData",A477, "LongDescription",, "T"))</f>
        <v>Ventas Inc</v>
      </c>
      <c r="C477" s="1">
        <f>RTD("cqg.rtd", ,"ContractData",A477, "LastTrade",, "T")</f>
        <v>86.59</v>
      </c>
      <c r="D477" s="1">
        <f>RTD("cqg.rtd", ,"ContractData",A477, "NetLastTrade",, "T")</f>
        <v>0</v>
      </c>
      <c r="E477" s="3" t="str">
        <f>IFERROR(RTD("cqg.rtd", ,"ContractData",A477, "PerCentNetLastTrade",, "T")/100,"")</f>
        <v/>
      </c>
      <c r="F477" s="3" t="str">
        <v/>
      </c>
      <c r="G477" s="1" t="str">
        <f>RTD("cqg.rtd", ,"ContractData",A477, "Open",, "T")</f>
        <v/>
      </c>
      <c r="H477" s="1" t="str">
        <f>RTD("cqg.rtd", ,"ContractData",A477, "High",, "T")</f>
        <v/>
      </c>
      <c r="I477" s="1" t="str">
        <f>RTD("cqg.rtd", ,"ContractData",A477, "Low",, "T")</f>
        <v/>
      </c>
      <c r="J477" s="3" t="str">
        <f>IFERROR(RTD("cqg.rtd",,"StudyData",A477, "PCB","BaseType=Index,Index=1", "Close", "W","0","all",,,,"T")/100,"")</f>
        <v/>
      </c>
      <c r="K477" s="3">
        <f>IFERROR(RTD("cqg.rtd",,"StudyData",A477, "PCB","BaseType=Index,Index=1", "Close", "M","0","all",,,,"T")/100,"")</f>
        <v>-5.0235823187451983E-2</v>
      </c>
      <c r="L477" s="3">
        <f>IFERROR(RTD("cqg.rtd",,"StudyData",A477, "PCB","BaseType=Index,Index=1", "Close", "Q","0","all",,,,"T")/100,"")</f>
        <v>-2.4887387387387317E-2</v>
      </c>
      <c r="M477" s="3">
        <f>IFERROR(RTD("cqg.rtd",,"StudyData",A477, "PCB","BaseType=Index,Index=1", "Close", "A","0","all",,,,"T")/100,"")</f>
        <v>0.11902300336004147</v>
      </c>
      <c r="N477" s="5">
        <f>RTD("cqg.rtd", ,"ContractData",A477, "T_CVol",, "T")</f>
        <v>1420.9278119999999</v>
      </c>
      <c r="O477" s="4">
        <f xml:space="preserve"> IFERROR(N477/RTD("cqg.rtd",,"StudyData", $A477, "MA", "InputChoice=Vol,MAType=Sim,Period=21", "MA","D","-1","all",,,,"T"),"")</f>
        <v>3.7794837790233743E-4</v>
      </c>
      <c r="P477" s="6">
        <f>IFERROR(D477/RTD("cqg.rtd",,"StudyData","ATR("&amp;A477&amp;",MAType:=Sim,Period:=21)","Bar",, "Close", "D",,,,,,"T"),"")</f>
        <v>0</v>
      </c>
      <c r="Q477" s="7">
        <f xml:space="preserve"> RTD("cqg.rtd",,"StudyData", $A477, "MA", "InputChoice=Close,MAType=Sim,Period=21", "MA","D",,"all",,,,"T")</f>
        <v>89.046666666700006</v>
      </c>
      <c r="R477" s="1">
        <f xml:space="preserve"> RTD("cqg.rtd",,"StudyData",$A477, "StdDev", "InputChoice=Close,Period1=21", "STDDEV","D",,"all",,,,"T")</f>
        <v>2.0091560258999999</v>
      </c>
      <c r="S477" s="1">
        <f t="shared" si="7"/>
        <v>-1.2227356337841111</v>
      </c>
    </row>
    <row r="478" spans="1:20" x14ac:dyDescent="0.3">
      <c r="A478" t="s">
        <v>491</v>
      </c>
      <c r="B478" t="str">
        <f>PROPER(RTD("cqg.rtd", ,"ContractData",A478, "LongDescription",, "T"))</f>
        <v>Viatris Inc. Cmn Stk</v>
      </c>
      <c r="C478" s="1">
        <f>RTD("cqg.rtd", ,"ContractData",A478, "LastTrade",, "T")</f>
        <v>17.830000000000002</v>
      </c>
      <c r="D478" s="1">
        <f>RTD("cqg.rtd", ,"ContractData",A478, "NetLastTrade",, "T")</f>
        <v>0</v>
      </c>
      <c r="E478" s="3" t="str">
        <f>IFERROR(RTD("cqg.rtd", ,"ContractData",A478, "PerCentNetLastTrade",, "T")/100,"")</f>
        <v/>
      </c>
      <c r="F478" s="3" t="str">
        <v/>
      </c>
      <c r="G478" s="1" t="str">
        <f>RTD("cqg.rtd", ,"ContractData",A478, "Open",, "T")</f>
        <v/>
      </c>
      <c r="H478" s="1" t="str">
        <f>RTD("cqg.rtd", ,"ContractData",A478, "High",, "T")</f>
        <v/>
      </c>
      <c r="I478" s="1" t="str">
        <f>RTD("cqg.rtd", ,"ContractData",A478, "Low",, "T")</f>
        <v/>
      </c>
      <c r="J478" s="3" t="str">
        <f>IFERROR(RTD("cqg.rtd",,"StudyData",A478, "PCB","BaseType=Index,Index=1", "Close", "W","0","all",,,,"T")/100,"")</f>
        <v/>
      </c>
      <c r="K478" s="3">
        <f>IFERROR(RTD("cqg.rtd",,"StudyData",A478, "PCB","BaseType=Index,Index=1", "Close", "M","0","all",,,,"T")/100,"")</f>
        <v>7.9951544518473666E-2</v>
      </c>
      <c r="L478" s="3">
        <f>IFERROR(RTD("cqg.rtd",,"StudyData",A478, "PCB","BaseType=Index,Index=1", "Close", "Q","0","all",,,,"T")/100,"")</f>
        <v>0.12279596977329982</v>
      </c>
      <c r="M478" s="3">
        <f>IFERROR(RTD("cqg.rtd",,"StudyData",A478, "PCB","BaseType=Index,Index=1", "Close", "A","0","all",,,,"T")/100,"")</f>
        <v>0.43212851405622488</v>
      </c>
      <c r="N478" s="5">
        <f>RTD("cqg.rtd", ,"ContractData",A478, "T_CVol",, "T")</f>
        <v>2248.9516100000001</v>
      </c>
      <c r="O478" s="4">
        <f xml:space="preserve"> IFERROR(N478/RTD("cqg.rtd",,"StudyData", $A478, "MA", "InputChoice=Vol,MAType=Sim,Period=21", "MA","D","-1","all",,,,"T"),"")</f>
        <v>2.719013557497322E-4</v>
      </c>
      <c r="P478" s="6">
        <f>IFERROR(D478/RTD("cqg.rtd",,"StudyData","ATR("&amp;A478&amp;",MAType:=Sim,Period:=21)","Bar",, "Close", "D",,,,,,"T"),"")</f>
        <v>0</v>
      </c>
      <c r="Q478" s="7">
        <f xml:space="preserve"> RTD("cqg.rtd",,"StudyData", $A478, "MA", "InputChoice=Close,MAType=Sim,Period=21", "MA","D",,"all",,,,"T")</f>
        <v>16.918095238100001</v>
      </c>
      <c r="R478" s="1">
        <f xml:space="preserve"> RTD("cqg.rtd",,"StudyData",$A478, "StdDev", "InputChoice=Close,Period1=21", "STDDEV","D",,"all",,,,"T")</f>
        <v>0.41365523999999998</v>
      </c>
      <c r="S478" s="1">
        <f t="shared" si="7"/>
        <v>2.2045043159612838</v>
      </c>
    </row>
    <row r="479" spans="1:20" x14ac:dyDescent="0.3">
      <c r="A479" t="s">
        <v>492</v>
      </c>
      <c r="B479" t="str">
        <f>PROPER(RTD("cqg.rtd", ,"ContractData",A479, "LongDescription",, "T"))</f>
        <v>Verizon Communications</v>
      </c>
      <c r="C479" s="1">
        <f>RTD("cqg.rtd", ,"ContractData",A479, "LastTrade",, "T")</f>
        <v>47.08</v>
      </c>
      <c r="D479" s="1">
        <f>RTD("cqg.rtd", ,"ContractData",A479, "NetLastTrade",, "T")</f>
        <v>0</v>
      </c>
      <c r="E479" s="3" t="str">
        <f>IFERROR(RTD("cqg.rtd", ,"ContractData",A479, "PerCentNetLastTrade",, "T")/100,"")</f>
        <v/>
      </c>
      <c r="F479" s="3" t="str">
        <v/>
      </c>
      <c r="G479" s="1" t="str">
        <f>RTD("cqg.rtd", ,"ContractData",A479, "Open",, "T")</f>
        <v/>
      </c>
      <c r="H479" s="1" t="str">
        <f>RTD("cqg.rtd", ,"ContractData",A479, "High",, "T")</f>
        <v/>
      </c>
      <c r="I479" s="1" t="str">
        <f>RTD("cqg.rtd", ,"ContractData",A479, "Low",, "T")</f>
        <v/>
      </c>
      <c r="J479" s="3" t="str">
        <f>IFERROR(RTD("cqg.rtd",,"StudyData",A479, "PCB","BaseType=Index,Index=1", "Close", "W","0","all",,,,"T")/100,"")</f>
        <v/>
      </c>
      <c r="K479" s="3">
        <f>IFERROR(RTD("cqg.rtd",,"StudyData",A479, "PCB","BaseType=Index,Index=1", "Close", "M","0","all",,,,"T")/100,"")</f>
        <v>-5.8776489404238401E-2</v>
      </c>
      <c r="L479" s="3">
        <f>IFERROR(RTD("cqg.rtd",,"StudyData",A479, "PCB","BaseType=Index,Index=1", "Close", "Q","0","all",,,,"T")/100,"")</f>
        <v>0.1119508738781293</v>
      </c>
      <c r="M479" s="3">
        <f>IFERROR(RTD("cqg.rtd",,"StudyData",A479, "PCB","BaseType=Index,Index=1", "Close", "A","0","all",,,,"T")/100,"")</f>
        <v>0.15590473852197381</v>
      </c>
      <c r="N479" s="5">
        <f>RTD("cqg.rtd", ,"ContractData",A479, "T_CVol",, "T")</f>
        <v>17722.518613</v>
      </c>
      <c r="O479" s="4">
        <f xml:space="preserve"> IFERROR(N479/RTD("cqg.rtd",,"StudyData", $A479, "MA", "InputChoice=Vol,MAType=Sim,Period=21", "MA","D","-1","all",,,,"T"),"")</f>
        <v>8.4410027898815145E-4</v>
      </c>
      <c r="P479" s="6">
        <f>IFERROR(D479/RTD("cqg.rtd",,"StudyData","ATR("&amp;A479&amp;",MAType:=Sim,Period:=21)","Bar",, "Close", "D",,,,,,"T"),"")</f>
        <v>0</v>
      </c>
      <c r="Q479" s="7">
        <f xml:space="preserve"> RTD("cqg.rtd",,"StudyData", $A479, "MA", "InputChoice=Close,MAType=Sim,Period=21", "MA","D",,"all",,,,"T")</f>
        <v>49.1976190476</v>
      </c>
      <c r="R479" s="1">
        <f xml:space="preserve"> RTD("cqg.rtd",,"StudyData",$A479, "StdDev", "InputChoice=Close,Period1=21", "STDDEV","D",,"all",,,,"T")</f>
        <v>1.5765662047</v>
      </c>
      <c r="S479" s="1">
        <f t="shared" si="7"/>
        <v>-1.3431843466433793</v>
      </c>
    </row>
    <row r="480" spans="1:20" x14ac:dyDescent="0.3">
      <c r="A480" t="s">
        <v>493</v>
      </c>
      <c r="B480" t="str">
        <f>PROPER(RTD("cqg.rtd", ,"ContractData",A480, "LongDescription",, "T"))</f>
        <v>Westinghouse Air Brake Co</v>
      </c>
      <c r="C480" s="1">
        <f>RTD("cqg.rtd", ,"ContractData",A480, "LastTrade",, "T")</f>
        <v>288</v>
      </c>
      <c r="D480" s="1">
        <f>RTD("cqg.rtd", ,"ContractData",A480, "NetLastTrade",, "T")</f>
        <v>0</v>
      </c>
      <c r="E480" s="3" t="str">
        <f>IFERROR(RTD("cqg.rtd", ,"ContractData",A480, "PerCentNetLastTrade",, "T")/100,"")</f>
        <v/>
      </c>
      <c r="F480" s="3" t="str">
        <v/>
      </c>
      <c r="G480" s="1" t="str">
        <f>RTD("cqg.rtd", ,"ContractData",A480, "Open",, "T")</f>
        <v/>
      </c>
      <c r="H480" s="1" t="str">
        <f>RTD("cqg.rtd", ,"ContractData",A480, "High",, "T")</f>
        <v/>
      </c>
      <c r="I480" s="1" t="str">
        <f>RTD("cqg.rtd", ,"ContractData",A480, "Low",, "T")</f>
        <v/>
      </c>
      <c r="J480" s="3" t="str">
        <f>IFERROR(RTD("cqg.rtd",,"StudyData",A480, "PCB","BaseType=Index,Index=1", "Close", "W","0","all",,,,"T")/100,"")</f>
        <v/>
      </c>
      <c r="K480" s="3">
        <f>IFERROR(RTD("cqg.rtd",,"StudyData",A480, "PCB","BaseType=Index,Index=1", "Close", "M","0","all",,,,"T")/100,"")</f>
        <v>7.2395341517154307E-3</v>
      </c>
      <c r="L480" s="3">
        <f>IFERROR(RTD("cqg.rtd",,"StudyData",A480, "PCB","BaseType=Index,Index=1", "Close", "Q","0","all",,,,"T")/100,"")</f>
        <v>6.8249258160237303E-2</v>
      </c>
      <c r="M480" s="3">
        <f>IFERROR(RTD("cqg.rtd",,"StudyData",A480, "PCB","BaseType=Index,Index=1", "Close", "A","0","all",,,,"T")/100,"")</f>
        <v>0.34926212227687975</v>
      </c>
      <c r="N480" s="5">
        <f>RTD("cqg.rtd", ,"ContractData",A480, "T_CVol",, "T")</f>
        <v>34.033000000000001</v>
      </c>
      <c r="O480" s="4">
        <f xml:space="preserve"> IFERROR(N480/RTD("cqg.rtd",,"StudyData", $A480, "MA", "InputChoice=Vol,MAType=Sim,Period=21", "MA","D","-1","all",,,,"T"),"")</f>
        <v>4.3695443230044898E-5</v>
      </c>
      <c r="P480" s="6">
        <f>IFERROR(D480/RTD("cqg.rtd",,"StudyData","ATR("&amp;A480&amp;",MAType:=Sim,Period:=21)","Bar",, "Close", "D",,,,,,"T"),"")</f>
        <v>0</v>
      </c>
      <c r="Q480" s="7">
        <f xml:space="preserve"> RTD("cqg.rtd",,"StudyData", $A480, "MA", "InputChoice=Close,MAType=Sim,Period=21", "MA","D",,"all",,,,"T")</f>
        <v>283.4938095238</v>
      </c>
      <c r="R480" s="1">
        <f xml:space="preserve"> RTD("cqg.rtd",,"StudyData",$A480, "StdDev", "InputChoice=Close,Period1=21", "STDDEV","D",,"all",,,,"T")</f>
        <v>4.7616978526000002</v>
      </c>
      <c r="S480" s="1">
        <f t="shared" si="7"/>
        <v>0.94634111942644927</v>
      </c>
    </row>
    <row r="481" spans="1:19" x14ac:dyDescent="0.3">
      <c r="A481" t="s">
        <v>494</v>
      </c>
      <c r="B481" t="str">
        <f>PROPER(RTD("cqg.rtd", ,"ContractData",A481, "LongDescription",, "T"))</f>
        <v>Waters Corporation</v>
      </c>
      <c r="C481" s="1">
        <f>RTD("cqg.rtd", ,"ContractData",A481, "LastTrade",, "T")</f>
        <v>433.54</v>
      </c>
      <c r="D481" s="1">
        <f>RTD("cqg.rtd", ,"ContractData",A481, "NetLastTrade",, "T")</f>
        <v>0</v>
      </c>
      <c r="E481" s="3" t="str">
        <f>IFERROR(RTD("cqg.rtd", ,"ContractData",A481, "PerCentNetLastTrade",, "T")/100,"")</f>
        <v/>
      </c>
      <c r="F481" s="3" t="str">
        <v/>
      </c>
      <c r="G481" s="1" t="str">
        <f>RTD("cqg.rtd", ,"ContractData",A481, "Open",, "T")</f>
        <v/>
      </c>
      <c r="H481" s="1" t="str">
        <f>RTD("cqg.rtd", ,"ContractData",A481, "High",, "T")</f>
        <v/>
      </c>
      <c r="I481" s="1" t="str">
        <f>RTD("cqg.rtd", ,"ContractData",A481, "Low",, "T")</f>
        <v/>
      </c>
      <c r="J481" s="3" t="str">
        <f>IFERROR(RTD("cqg.rtd",,"StudyData",A481, "PCB","BaseType=Index,Index=1", "Close", "W","0","all",,,,"T")/100,"")</f>
        <v/>
      </c>
      <c r="K481" s="3">
        <f>IFERROR(RTD("cqg.rtd",,"StudyData",A481, "PCB","BaseType=Index,Index=1", "Close", "M","0","all",,,,"T")/100,"")</f>
        <v>4.5606926657501934E-2</v>
      </c>
      <c r="L481" s="3">
        <f>IFERROR(RTD("cqg.rtd",,"StudyData",A481, "PCB","BaseType=Index,Index=1", "Close", "Q","0","all",,,,"T")/100,"")</f>
        <v>0.15598336177474403</v>
      </c>
      <c r="M481" s="3">
        <f>IFERROR(RTD("cqg.rtd",,"StudyData",A481, "PCB","BaseType=Index,Index=1", "Close", "A","0","all",,,,"T")/100,"")</f>
        <v>0.14140536555827618</v>
      </c>
      <c r="N481" s="5">
        <f>RTD("cqg.rtd", ,"ContractData",A481, "T_CVol",, "T")</f>
        <v>17.004231999999998</v>
      </c>
      <c r="O481" s="4">
        <f xml:space="preserve"> IFERROR(N481/RTD("cqg.rtd",,"StudyData", $A481, "MA", "InputChoice=Vol,MAType=Sim,Period=21", "MA","D","-1","all",,,,"T"),"")</f>
        <v>2.5731279305698393E-5</v>
      </c>
      <c r="P481" s="6">
        <f>IFERROR(D481/RTD("cqg.rtd",,"StudyData","ATR("&amp;A481&amp;",MAType:=Sim,Period:=21)","Bar",, "Close", "D",,,,,,"T"),"")</f>
        <v>0</v>
      </c>
      <c r="Q481" s="7">
        <f xml:space="preserve"> RTD("cqg.rtd",,"StudyData", $A481, "MA", "InputChoice=Close,MAType=Sim,Period=21", "MA","D",,"all",,,,"T")</f>
        <v>416.79523809519998</v>
      </c>
      <c r="R481" s="1">
        <f xml:space="preserve"> RTD("cqg.rtd",,"StudyData",$A481, "StdDev", "InputChoice=Close,Period1=21", "STDDEV","D",,"all",,,,"T")</f>
        <v>9.7136397077000005</v>
      </c>
      <c r="S481" s="1">
        <f t="shared" si="7"/>
        <v>1.7238401267370946</v>
      </c>
    </row>
    <row r="482" spans="1:19" x14ac:dyDescent="0.3">
      <c r="A482" t="s">
        <v>495</v>
      </c>
      <c r="B482" t="str">
        <f>PROPER(RTD("cqg.rtd", ,"ContractData",A482, "LongDescription",, "T"))</f>
        <v>Wrnr Brs Ds Cm Wi</v>
      </c>
      <c r="C482" s="1">
        <f>RTD("cqg.rtd", ,"ContractData",A482, "LastTrade",, "T")</f>
        <v>30.86</v>
      </c>
      <c r="D482" s="1">
        <f>RTD("cqg.rtd", ,"ContractData",A482, "NetLastTrade",, "T")</f>
        <v>0</v>
      </c>
      <c r="E482" s="3" t="str">
        <f>IFERROR(RTD("cqg.rtd", ,"ContractData",A482, "PerCentNetLastTrade",, "T")/100,"")</f>
        <v/>
      </c>
      <c r="F482" s="3" t="str">
        <v/>
      </c>
      <c r="G482" s="1" t="str">
        <f>RTD("cqg.rtd", ,"ContractData",A482, "Open",, "T")</f>
        <v/>
      </c>
      <c r="H482" s="1" t="str">
        <f>RTD("cqg.rtd", ,"ContractData",A482, "High",, "T")</f>
        <v/>
      </c>
      <c r="I482" s="1" t="str">
        <f>RTD("cqg.rtd", ,"ContractData",A482, "Low",, "T")</f>
        <v/>
      </c>
      <c r="J482" s="3" t="str">
        <f>IFERROR(RTD("cqg.rtd",,"StudyData",A482, "PCB","BaseType=Index,Index=1", "Close", "W","0","all",,,,"T")/100,"")</f>
        <v/>
      </c>
      <c r="K482" s="3">
        <f>IFERROR(RTD("cqg.rtd",,"StudyData",A482, "PCB","BaseType=Index,Index=1", "Close", "M","0","all",,,,"T")/100,"")</f>
        <v>8.1668419207851312E-2</v>
      </c>
      <c r="L482" s="3">
        <f>IFERROR(RTD("cqg.rtd",,"StudyData",A482, "PCB","BaseType=Index,Index=1", "Close", "Q","0","all",,,,"T")/100,"")</f>
        <v>0.15753938484621155</v>
      </c>
      <c r="M482" s="3">
        <f>IFERROR(RTD("cqg.rtd",,"StudyData",A482, "PCB","BaseType=Index,Index=1", "Close", "A","0","all",,,,"T")/100,"")</f>
        <v>7.078417765440663E-2</v>
      </c>
      <c r="N482" s="5">
        <f>RTD("cqg.rtd", ,"ContractData",A482, "T_CVol",, "T")</f>
        <v>9588.9581419999995</v>
      </c>
      <c r="O482" s="4">
        <f xml:space="preserve"> IFERROR(N482/RTD("cqg.rtd",,"StudyData", $A482, "MA", "InputChoice=Vol,MAType=Sim,Period=21", "MA","D","-1","all",,,,"T"),"")</f>
        <v>2.438995029396639E-4</v>
      </c>
      <c r="P482" s="6">
        <f>IFERROR(D482/RTD("cqg.rtd",,"StudyData","ATR("&amp;A482&amp;",MAType:=Sim,Period:=21)","Bar",, "Close", "D",,,,,,"T"),"")</f>
        <v>0</v>
      </c>
      <c r="Q482" s="7">
        <f xml:space="preserve"> RTD("cqg.rtd",,"StudyData", $A482, "MA", "InputChoice=Close,MAType=Sim,Period=21", "MA","D",,"all",,,,"T")</f>
        <v>28.956666666699999</v>
      </c>
      <c r="R482" s="1">
        <f xml:space="preserve"> RTD("cqg.rtd",,"StudyData",$A482, "StdDev", "InputChoice=Close,Period1=21", "STDDEV","D",,"all",,,,"T")</f>
        <v>1.1987506724000001</v>
      </c>
      <c r="S482" s="1">
        <f t="shared" si="7"/>
        <v>1.5877641423878135</v>
      </c>
    </row>
    <row r="483" spans="1:19" x14ac:dyDescent="0.3">
      <c r="A483" t="s">
        <v>496</v>
      </c>
      <c r="B483" t="str">
        <f>PROPER(RTD("cqg.rtd", ,"ContractData",A483, "LongDescription",, "T"))</f>
        <v>Workday Inc Cl A</v>
      </c>
      <c r="C483" s="1">
        <f>RTD("cqg.rtd", ,"ContractData",A483, "LastTrade",, "T")</f>
        <v>189.45000000000002</v>
      </c>
      <c r="D483" s="1">
        <f>RTD("cqg.rtd", ,"ContractData",A483, "NetLastTrade",, "T")</f>
        <v>0</v>
      </c>
      <c r="E483" s="3" t="str">
        <f>IFERROR(RTD("cqg.rtd", ,"ContractData",A483, "PerCentNetLastTrade",, "T")/100,"")</f>
        <v/>
      </c>
      <c r="F483" s="3" t="str">
        <v/>
      </c>
      <c r="G483" s="1" t="str">
        <f>RTD("cqg.rtd", ,"ContractData",A483, "Open",, "T")</f>
        <v/>
      </c>
      <c r="H483" s="1" t="str">
        <f>RTD("cqg.rtd", ,"ContractData",A483, "High",, "T")</f>
        <v/>
      </c>
      <c r="I483" s="1" t="str">
        <f>RTD("cqg.rtd", ,"ContractData",A483, "Low",, "T")</f>
        <v/>
      </c>
      <c r="J483" s="3" t="str">
        <f>IFERROR(RTD("cqg.rtd",,"StudyData",A483, "PCB","BaseType=Index,Index=1", "Close", "W","0","all",,,,"T")/100,"")</f>
        <v/>
      </c>
      <c r="K483" s="3">
        <f>IFERROR(RTD("cqg.rtd",,"StudyData",A483, "PCB","BaseType=Index,Index=1", "Close", "M","0","all",,,,"T")/100,"")</f>
        <v>-4.051658647758926E-2</v>
      </c>
      <c r="L483" s="3">
        <f>IFERROR(RTD("cqg.rtd",,"StudyData",A483, "PCB","BaseType=Index,Index=1", "Close", "Q","0","all",,,,"T")/100,"")</f>
        <v>0.54754125142950505</v>
      </c>
      <c r="M483" s="3">
        <f>IFERROR(RTD("cqg.rtd",,"StudyData",A483, "PCB","BaseType=Index,Index=1", "Close", "A","0","all",,,,"T")/100,"")</f>
        <v>-0.11793463078498923</v>
      </c>
      <c r="N483" s="5">
        <f>RTD("cqg.rtd", ,"ContractData",A483, "T_CVol",, "T")</f>
        <v>2070.7910000000002</v>
      </c>
      <c r="O483" s="4">
        <f xml:space="preserve"> IFERROR(N483/RTD("cqg.rtd",,"StudyData", $A483, "MA", "InputChoice=Vol,MAType=Sim,Period=21", "MA","D","-1","all",,,,"T"),"")</f>
        <v>6.1805574073891503E-4</v>
      </c>
      <c r="P483" s="6">
        <f>IFERROR(D483/RTD("cqg.rtd",,"StudyData","ATR("&amp;A483&amp;",MAType:=Sim,Period:=21)","Bar",, "Close", "D",,,,,,"T"),"")</f>
        <v>0</v>
      </c>
      <c r="Q483" s="7">
        <f xml:space="preserve"> RTD("cqg.rtd",,"StudyData", $A483, "MA", "InputChoice=Close,MAType=Sim,Period=21", "MA","D",,"all",,,,"T")</f>
        <v>193.11714285709999</v>
      </c>
      <c r="R483" s="1">
        <f xml:space="preserve"> RTD("cqg.rtd",,"StudyData",$A483, "StdDev", "InputChoice=Close,Period1=21", "STDDEV","D",,"all",,,,"T")</f>
        <v>6.1206840132</v>
      </c>
      <c r="S483" s="1">
        <f t="shared" si="7"/>
        <v>-0.59913938526990373</v>
      </c>
    </row>
    <row r="484" spans="1:19" x14ac:dyDescent="0.3">
      <c r="A484" t="s">
        <v>497</v>
      </c>
      <c r="B484" t="str">
        <f>PROPER(RTD("cqg.rtd", ,"ContractData",A484, "LongDescription",, "T"))</f>
        <v>Western Digital Cp</v>
      </c>
      <c r="C484" s="1">
        <f>RTD("cqg.rtd", ,"ContractData",A484, "LastTrade",, "T")</f>
        <v>456.81</v>
      </c>
      <c r="D484" s="1">
        <f>RTD("cqg.rtd", ,"ContractData",A484, "NetLastTrade",, "T")</f>
        <v>0</v>
      </c>
      <c r="E484" s="3" t="str">
        <f>IFERROR(RTD("cqg.rtd", ,"ContractData",A484, "PerCentNetLastTrade",, "T")/100,"")</f>
        <v/>
      </c>
      <c r="F484" s="3" t="str">
        <v/>
      </c>
      <c r="G484" s="1" t="str">
        <f>RTD("cqg.rtd", ,"ContractData",A484, "Open",, "T")</f>
        <v/>
      </c>
      <c r="H484" s="1" t="str">
        <f>RTD("cqg.rtd", ,"ContractData",A484, "High",, "T")</f>
        <v/>
      </c>
      <c r="I484" s="1" t="str">
        <f>RTD("cqg.rtd", ,"ContractData",A484, "Low",, "T")</f>
        <v/>
      </c>
      <c r="J484" s="3" t="str">
        <f>IFERROR(RTD("cqg.rtd",,"StudyData",A484, "PCB","BaseType=Index,Index=1", "Close", "W","0","all",,,,"T")/100,"")</f>
        <v/>
      </c>
      <c r="K484" s="3">
        <f>IFERROR(RTD("cqg.rtd",,"StudyData",A484, "PCB","BaseType=Index,Index=1", "Close", "M","0","all",,,,"T")/100,"")</f>
        <v>1.3894129397403152E-2</v>
      </c>
      <c r="L484" s="3">
        <f>IFERROR(RTD("cqg.rtd",,"StudyData",A484, "PCB","BaseType=Index,Index=1", "Close", "Q","0","all",,,,"T")/100,"")</f>
        <v>-0.2848039829659319</v>
      </c>
      <c r="M484" s="3">
        <f>IFERROR(RTD("cqg.rtd",,"StudyData",A484, "PCB","BaseType=Index,Index=1", "Close", "A","0","all",,,,"T")/100,"")</f>
        <v>1.6517095257444705</v>
      </c>
      <c r="N484" s="5">
        <f>RTD("cqg.rtd", ,"ContractData",A484, "T_CVol",, "T")</f>
        <v>70595.641701999994</v>
      </c>
      <c r="O484" s="4">
        <f xml:space="preserve"> IFERROR(N484/RTD("cqg.rtd",,"StudyData", $A484, "MA", "InputChoice=Vol,MAType=Sim,Period=21", "MA","D","-1","all",,,,"T"),"")</f>
        <v>1.0862282267567797E-2</v>
      </c>
      <c r="P484" s="6">
        <f>IFERROR(D484/RTD("cqg.rtd",,"StudyData","ATR("&amp;A484&amp;",MAType:=Sim,Period:=21)","Bar",, "Close", "D",,,,,,"T"),"")</f>
        <v>0</v>
      </c>
      <c r="Q484" s="7">
        <f xml:space="preserve"> RTD("cqg.rtd",,"StudyData", $A484, "MA", "InputChoice=Close,MAType=Sim,Period=21", "MA","D",,"all",,,,"T")</f>
        <v>450.35952380949999</v>
      </c>
      <c r="R484" s="1">
        <f xml:space="preserve"> RTD("cqg.rtd",,"StudyData",$A484, "StdDev", "InputChoice=Close,Period1=21", "STDDEV","D",,"all",,,,"T")</f>
        <v>18.3571736273</v>
      </c>
      <c r="S484" s="1">
        <f t="shared" si="7"/>
        <v>0.35138721904918635</v>
      </c>
    </row>
    <row r="485" spans="1:19" x14ac:dyDescent="0.3">
      <c r="A485" t="s">
        <v>498</v>
      </c>
      <c r="B485" t="str">
        <f>PROPER(RTD("cqg.rtd", ,"ContractData",A485, "LongDescription",, "T"))</f>
        <v>Wisconsin Energy Corp</v>
      </c>
      <c r="C485" s="1">
        <f>RTD("cqg.rtd", ,"ContractData",A485, "LastTrade",, "T")</f>
        <v>101.45</v>
      </c>
      <c r="D485" s="1">
        <f>RTD("cqg.rtd", ,"ContractData",A485, "NetLastTrade",, "T")</f>
        <v>0</v>
      </c>
      <c r="E485" s="3" t="str">
        <f>IFERROR(RTD("cqg.rtd", ,"ContractData",A485, "PerCentNetLastTrade",, "T")/100,"")</f>
        <v/>
      </c>
      <c r="F485" s="3" t="str">
        <v/>
      </c>
      <c r="G485" s="1" t="str">
        <f>RTD("cqg.rtd", ,"ContractData",A485, "Open",, "T")</f>
        <v/>
      </c>
      <c r="H485" s="1" t="str">
        <f>RTD("cqg.rtd", ,"ContractData",A485, "High",, "T")</f>
        <v/>
      </c>
      <c r="I485" s="1" t="str">
        <f>RTD("cqg.rtd", ,"ContractData",A485, "Low",, "T")</f>
        <v/>
      </c>
      <c r="J485" s="3" t="str">
        <f>IFERROR(RTD("cqg.rtd",,"StudyData",A485, "PCB","BaseType=Index,Index=1", "Close", "W","0","all",,,,"T")/100,"")</f>
        <v/>
      </c>
      <c r="K485" s="3">
        <f>IFERROR(RTD("cqg.rtd",,"StudyData",A485, "PCB","BaseType=Index,Index=1", "Close", "M","0","all",,,,"T")/100,"")</f>
        <v>-4.4457002919845515E-2</v>
      </c>
      <c r="L485" s="3">
        <f>IFERROR(RTD("cqg.rtd",,"StudyData",A485, "PCB","BaseType=Index,Index=1", "Close", "Q","0","all",,,,"T")/100,"")</f>
        <v>-0.13119808169906649</v>
      </c>
      <c r="M485" s="3">
        <f>IFERROR(RTD("cqg.rtd",,"StudyData",A485, "PCB","BaseType=Index,Index=1", "Close", "A","0","all",,,,"T")/100,"")</f>
        <v>-3.802389531575958E-2</v>
      </c>
      <c r="N485" s="5">
        <f>RTD("cqg.rtd", ,"ContractData",A485, "T_CVol",, "T")</f>
        <v>86.177239999999998</v>
      </c>
      <c r="O485" s="4">
        <f xml:space="preserve"> IFERROR(N485/RTD("cqg.rtd",,"StudyData", $A485, "MA", "InputChoice=Vol,MAType=Sim,Period=21", "MA","D","-1","all",,,,"T"),"")</f>
        <v>3.342539281172391E-5</v>
      </c>
      <c r="P485" s="6">
        <f>IFERROR(D485/RTD("cqg.rtd",,"StudyData","ATR("&amp;A485&amp;",MAType:=Sim,Period:=21)","Bar",, "Close", "D",,,,,,"T"),"")</f>
        <v>0</v>
      </c>
      <c r="Q485" s="7">
        <f xml:space="preserve"> RTD("cqg.rtd",,"StudyData", $A485, "MA", "InputChoice=Close,MAType=Sim,Period=21", "MA","D",,"all",,,,"T")</f>
        <v>104.38523809519999</v>
      </c>
      <c r="R485" s="1">
        <f xml:space="preserve"> RTD("cqg.rtd",,"StudyData",$A485, "StdDev", "InputChoice=Close,Period1=21", "STDDEV","D",,"all",,,,"T")</f>
        <v>1.9329612591000001</v>
      </c>
      <c r="S485" s="1">
        <f t="shared" si="7"/>
        <v>-1.5185188432419277</v>
      </c>
    </row>
    <row r="486" spans="1:19" x14ac:dyDescent="0.3">
      <c r="A486" t="s">
        <v>499</v>
      </c>
      <c r="B486" t="str">
        <f>PROPER(RTD("cqg.rtd", ,"ContractData",A486, "LongDescription",, "T"))</f>
        <v>Welltower Inc.</v>
      </c>
      <c r="C486" s="1">
        <f>RTD("cqg.rtd", ,"ContractData",A486, "LastTrade",, "T")</f>
        <v>231.37</v>
      </c>
      <c r="D486" s="1">
        <f>RTD("cqg.rtd", ,"ContractData",A486, "NetLastTrade",, "T")</f>
        <v>0</v>
      </c>
      <c r="E486" s="3" t="str">
        <f>IFERROR(RTD("cqg.rtd", ,"ContractData",A486, "PerCentNetLastTrade",, "T")/100,"")</f>
        <v/>
      </c>
      <c r="F486" s="3" t="str">
        <v/>
      </c>
      <c r="G486" s="1" t="str">
        <f>RTD("cqg.rtd", ,"ContractData",A486, "Open",, "T")</f>
        <v/>
      </c>
      <c r="H486" s="1" t="str">
        <f>RTD("cqg.rtd", ,"ContractData",A486, "High",, "T")</f>
        <v/>
      </c>
      <c r="I486" s="1" t="str">
        <f>RTD("cqg.rtd", ,"ContractData",A486, "Low",, "T")</f>
        <v/>
      </c>
      <c r="J486" s="3" t="str">
        <f>IFERROR(RTD("cqg.rtd",,"StudyData",A486, "PCB","BaseType=Index,Index=1", "Close", "W","0","all",,,,"T")/100,"")</f>
        <v/>
      </c>
      <c r="K486" s="3">
        <f>IFERROR(RTD("cqg.rtd",,"StudyData",A486, "PCB","BaseType=Index,Index=1", "Close", "M","0","all",,,,"T")/100,"")</f>
        <v>-2.0614629190653589E-2</v>
      </c>
      <c r="L486" s="3">
        <f>IFERROR(RTD("cqg.rtd",,"StudyData",A486, "PCB","BaseType=Index,Index=1", "Close", "Q","0","all",,,,"T")/100,"")</f>
        <v>1.9385821914790526E-2</v>
      </c>
      <c r="M486" s="3">
        <f>IFERROR(RTD("cqg.rtd",,"StudyData",A486, "PCB","BaseType=Index,Index=1", "Close", "A","0","all",,,,"T")/100,"")</f>
        <v>0.24653844081676626</v>
      </c>
      <c r="N486" s="5">
        <f>RTD("cqg.rtd", ,"ContractData",A486, "T_CVol",, "T")</f>
        <v>4725.2394130000002</v>
      </c>
      <c r="O486" s="4">
        <f xml:space="preserve"> IFERROR(N486/RTD("cqg.rtd",,"StudyData", $A486, "MA", "InputChoice=Vol,MAType=Sim,Period=21", "MA","D","-1","all",,,,"T"),"")</f>
        <v>1.7137042368719389E-3</v>
      </c>
      <c r="P486" s="6">
        <f>IFERROR(D486/RTD("cqg.rtd",,"StudyData","ATR("&amp;A486&amp;",MAType:=Sim,Period:=21)","Bar",, "Close", "D",,,,,,"T"),"")</f>
        <v>0</v>
      </c>
      <c r="Q486" s="7">
        <f xml:space="preserve"> RTD("cqg.rtd",,"StudyData", $A486, "MA", "InputChoice=Close,MAType=Sim,Period=21", "MA","D",,"all",,,,"T")</f>
        <v>234.6219047619</v>
      </c>
      <c r="R486" s="1">
        <f xml:space="preserve"> RTD("cqg.rtd",,"StudyData",$A486, "StdDev", "InputChoice=Close,Period1=21", "STDDEV","D",,"all",,,,"T")</f>
        <v>3.2925451423999998</v>
      </c>
      <c r="S486" s="1">
        <f t="shared" si="7"/>
        <v>-0.98765684941516618</v>
      </c>
    </row>
    <row r="487" spans="1:19" x14ac:dyDescent="0.3">
      <c r="A487" t="s">
        <v>500</v>
      </c>
      <c r="B487" t="str">
        <f>PROPER(RTD("cqg.rtd", ,"ContractData",A487, "LongDescription",, "T"))</f>
        <v>Wells Fargo &amp; Co New</v>
      </c>
      <c r="C487" s="1">
        <f>RTD("cqg.rtd", ,"ContractData",A487, "LastTrade",, "T")</f>
        <v>82.97</v>
      </c>
      <c r="D487" s="1">
        <f>RTD("cqg.rtd", ,"ContractData",A487, "NetLastTrade",, "T")</f>
        <v>0</v>
      </c>
      <c r="E487" s="3" t="str">
        <f>IFERROR(RTD("cqg.rtd", ,"ContractData",A487, "PerCentNetLastTrade",, "T")/100,"")</f>
        <v/>
      </c>
      <c r="F487" s="3" t="str">
        <v/>
      </c>
      <c r="G487" s="1" t="str">
        <f>RTD("cqg.rtd", ,"ContractData",A487, "Open",, "T")</f>
        <v/>
      </c>
      <c r="H487" s="1" t="str">
        <f>RTD("cqg.rtd", ,"ContractData",A487, "High",, "T")</f>
        <v/>
      </c>
      <c r="I487" s="1" t="str">
        <f>RTD("cqg.rtd", ,"ContractData",A487, "Low",, "T")</f>
        <v/>
      </c>
      <c r="J487" s="3" t="str">
        <f>IFERROR(RTD("cqg.rtd",,"StudyData",A487, "PCB","BaseType=Index,Index=1", "Close", "W","0","all",,,,"T")/100,"")</f>
        <v/>
      </c>
      <c r="K487" s="3">
        <f>IFERROR(RTD("cqg.rtd",,"StudyData",A487, "PCB","BaseType=Index,Index=1", "Close", "M","0","all",,,,"T")/100,"")</f>
        <v>-3.9587915267970855E-2</v>
      </c>
      <c r="L487" s="3">
        <f>IFERROR(RTD("cqg.rtd",,"StudyData",A487, "PCB","BaseType=Index,Index=1", "Close", "Q","0","all",,,,"T")/100,"")</f>
        <v>3.9932236205227293E-3</v>
      </c>
      <c r="M487" s="3">
        <f>IFERROR(RTD("cqg.rtd",,"StudyData",A487, "PCB","BaseType=Index,Index=1", "Close", "A","0","all",,,,"T")/100,"")</f>
        <v>-0.10976394849785411</v>
      </c>
      <c r="N487" s="5">
        <f>RTD("cqg.rtd", ,"ContractData",A487, "T_CVol",, "T")</f>
        <v>26331.770639999999</v>
      </c>
      <c r="O487" s="4">
        <f xml:space="preserve"> IFERROR(N487/RTD("cqg.rtd",,"StudyData", $A487, "MA", "InputChoice=Vol,MAType=Sim,Period=21", "MA","D","-1","all",,,,"T"),"")</f>
        <v>1.8539494819805474E-3</v>
      </c>
      <c r="P487" s="6">
        <f>IFERROR(D487/RTD("cqg.rtd",,"StudyData","ATR("&amp;A487&amp;",MAType:=Sim,Period:=21)","Bar",, "Close", "D",,,,,,"T"),"")</f>
        <v>0</v>
      </c>
      <c r="Q487" s="7">
        <f xml:space="preserve"> RTD("cqg.rtd",,"StudyData", $A487, "MA", "InputChoice=Close,MAType=Sim,Period=21", "MA","D",,"all",,,,"T")</f>
        <v>86.862857142899998</v>
      </c>
      <c r="R487" s="1">
        <f xml:space="preserve"> RTD("cqg.rtd",,"StudyData",$A487, "StdDev", "InputChoice=Close,Period1=21", "STDDEV","D",,"all",,,,"T")</f>
        <v>2.6867543578999999</v>
      </c>
      <c r="S487" s="1">
        <f t="shared" si="7"/>
        <v>-1.4489069800719345</v>
      </c>
    </row>
    <row r="488" spans="1:19" x14ac:dyDescent="0.3">
      <c r="A488" t="s">
        <v>501</v>
      </c>
      <c r="B488" t="str">
        <f>PROPER(RTD("cqg.rtd", ,"ContractData",A488, "LongDescription",, "T"))</f>
        <v>Waste Mgmt Inc New</v>
      </c>
      <c r="C488" s="1">
        <f>RTD("cqg.rtd", ,"ContractData",A488, "LastTrade",, "T")</f>
        <v>206.83</v>
      </c>
      <c r="D488" s="1">
        <f>RTD("cqg.rtd", ,"ContractData",A488, "NetLastTrade",, "T")</f>
        <v>0</v>
      </c>
      <c r="E488" s="3" t="str">
        <f>IFERROR(RTD("cqg.rtd", ,"ContractData",A488, "PerCentNetLastTrade",, "T")/100,"")</f>
        <v/>
      </c>
      <c r="F488" s="3" t="str">
        <v/>
      </c>
      <c r="G488" s="1" t="str">
        <f>RTD("cqg.rtd", ,"ContractData",A488, "Open",, "T")</f>
        <v/>
      </c>
      <c r="H488" s="1" t="str">
        <f>RTD("cqg.rtd", ,"ContractData",A488, "High",, "T")</f>
        <v/>
      </c>
      <c r="I488" s="1" t="str">
        <f>RTD("cqg.rtd", ,"ContractData",A488, "Low",, "T")</f>
        <v/>
      </c>
      <c r="J488" s="3" t="str">
        <f>IFERROR(RTD("cqg.rtd",,"StudyData",A488, "PCB","BaseType=Index,Index=1", "Close", "W","0","all",,,,"T")/100,"")</f>
        <v/>
      </c>
      <c r="K488" s="3">
        <f>IFERROR(RTD("cqg.rtd",,"StudyData",A488, "PCB","BaseType=Index,Index=1", "Close", "M","0","all",,,,"T")/100,"")</f>
        <v>-5.5225653206650842E-2</v>
      </c>
      <c r="L488" s="3">
        <f>IFERROR(RTD("cqg.rtd",,"StudyData",A488, "PCB","BaseType=Index,Index=1", "Close", "Q","0","all",,,,"T")/100,"")</f>
        <v>-7.2011844938980552E-2</v>
      </c>
      <c r="M488" s="3">
        <f>IFERROR(RTD("cqg.rtd",,"StudyData",A488, "PCB","BaseType=Index,Index=1", "Close", "A","0","all",,,,"T")/100,"")</f>
        <v>-5.8622729962222904E-2</v>
      </c>
      <c r="N488" s="5">
        <f>RTD("cqg.rtd", ,"ContractData",A488, "T_CVol",, "T")</f>
        <v>2611.3892049999999</v>
      </c>
      <c r="O488" s="4">
        <f xml:space="preserve"> IFERROR(N488/RTD("cqg.rtd",,"StudyData", $A488, "MA", "InputChoice=Vol,MAType=Sim,Period=21", "MA","D","-1","all",,,,"T"),"")</f>
        <v>1.1508800054339597E-3</v>
      </c>
      <c r="P488" s="6">
        <f>IFERROR(D488/RTD("cqg.rtd",,"StudyData","ATR("&amp;A488&amp;",MAType:=Sim,Period:=21)","Bar",, "Close", "D",,,,,,"T"),"")</f>
        <v>0</v>
      </c>
      <c r="Q488" s="7">
        <f xml:space="preserve"> RTD("cqg.rtd",,"StudyData", $A488, "MA", "InputChoice=Close,MAType=Sim,Period=21", "MA","D",,"all",,,,"T")</f>
        <v>214.21619047620001</v>
      </c>
      <c r="R488" s="1">
        <f xml:space="preserve"> RTD("cqg.rtd",,"StudyData",$A488, "StdDev", "InputChoice=Close,Period1=21", "STDDEV","D",,"all",,,,"T")</f>
        <v>4.9802815719</v>
      </c>
      <c r="S488" s="1">
        <f t="shared" si="7"/>
        <v>-1.4830869238146578</v>
      </c>
    </row>
    <row r="489" spans="1:19" x14ac:dyDescent="0.3">
      <c r="A489" t="s">
        <v>502</v>
      </c>
      <c r="B489" t="str">
        <f>PROPER(RTD("cqg.rtd", ,"ContractData",A489, "LongDescription",, "T"))</f>
        <v>Williams Companies Inc</v>
      </c>
      <c r="C489" s="1">
        <f>RTD("cqg.rtd", ,"ContractData",A489, "LastTrade",, "T")</f>
        <v>69.260000000000005</v>
      </c>
      <c r="D489" s="1">
        <f>RTD("cqg.rtd", ,"ContractData",A489, "NetLastTrade",, "T")</f>
        <v>0</v>
      </c>
      <c r="E489" s="3" t="str">
        <f>IFERROR(RTD("cqg.rtd", ,"ContractData",A489, "PerCentNetLastTrade",, "T")/100,"")</f>
        <v/>
      </c>
      <c r="F489" s="3" t="str">
        <v/>
      </c>
      <c r="G489" s="1" t="str">
        <f>RTD("cqg.rtd", ,"ContractData",A489, "Open",, "T")</f>
        <v/>
      </c>
      <c r="H489" s="1" t="str">
        <f>RTD("cqg.rtd", ,"ContractData",A489, "High",, "T")</f>
        <v/>
      </c>
      <c r="I489" s="1" t="str">
        <f>RTD("cqg.rtd", ,"ContractData",A489, "Low",, "T")</f>
        <v/>
      </c>
      <c r="J489" s="3" t="str">
        <f>IFERROR(RTD("cqg.rtd",,"StudyData",A489, "PCB","BaseType=Index,Index=1", "Close", "W","0","all",,,,"T")/100,"")</f>
        <v/>
      </c>
      <c r="K489" s="3">
        <f>IFERROR(RTD("cqg.rtd",,"StudyData",A489, "PCB","BaseType=Index,Index=1", "Close", "M","0","all",,,,"T")/100,"")</f>
        <v>-7.7148567621585493E-2</v>
      </c>
      <c r="L489" s="3">
        <f>IFERROR(RTD("cqg.rtd",,"StudyData",A489, "PCB","BaseType=Index,Index=1", "Close", "Q","0","all",,,,"T")/100,"")</f>
        <v>-6.8334678504169993E-2</v>
      </c>
      <c r="M489" s="3">
        <f>IFERROR(RTD("cqg.rtd",,"StudyData",A489, "PCB","BaseType=Index,Index=1", "Close", "A","0","all",,,,"T")/100,"")</f>
        <v>0.15222092829812023</v>
      </c>
      <c r="N489" s="5">
        <f>RTD("cqg.rtd", ,"ContractData",A489, "T_CVol",, "T")</f>
        <v>2896.2503139999999</v>
      </c>
      <c r="O489" s="4">
        <f xml:space="preserve"> IFERROR(N489/RTD("cqg.rtd",,"StudyData", $A489, "MA", "InputChoice=Vol,MAType=Sim,Period=21", "MA","D","-1","all",,,,"T"),"")</f>
        <v>3.6097618228088125E-4</v>
      </c>
      <c r="P489" s="6">
        <f>IFERROR(D489/RTD("cqg.rtd",,"StudyData","ATR("&amp;A489&amp;",MAType:=Sim,Period:=21)","Bar",, "Close", "D",,,,,,"T"),"")</f>
        <v>0</v>
      </c>
      <c r="Q489" s="7">
        <f xml:space="preserve"> RTD("cqg.rtd",,"StudyData", $A489, "MA", "InputChoice=Close,MAType=Sim,Period=21", "MA","D",,"all",,,,"T")</f>
        <v>72.628571428599997</v>
      </c>
      <c r="R489" s="1">
        <f xml:space="preserve"> RTD("cqg.rtd",,"StudyData",$A489, "StdDev", "InputChoice=Close,Period1=21", "STDDEV","D",,"all",,,,"T")</f>
        <v>1.9469470257999999</v>
      </c>
      <c r="S489" s="1">
        <f t="shared" si="7"/>
        <v>-1.7301813474949825</v>
      </c>
    </row>
    <row r="490" spans="1:19" x14ac:dyDescent="0.3">
      <c r="A490" t="s">
        <v>503</v>
      </c>
      <c r="B490" t="str">
        <f>PROPER(RTD("cqg.rtd", ,"ContractData",A490, "LongDescription",, "T"))</f>
        <v>Walmart Inc Cmn</v>
      </c>
      <c r="C490" s="1">
        <f>RTD("cqg.rtd", ,"ContractData",A490, "LastTrade",, "T")</f>
        <v>107.98</v>
      </c>
      <c r="D490" s="1">
        <f>RTD("cqg.rtd", ,"ContractData",A490, "NetLastTrade",, "T")</f>
        <v>0</v>
      </c>
      <c r="E490" s="3" t="str">
        <f>IFERROR(RTD("cqg.rtd", ,"ContractData",A490, "PerCentNetLastTrade",, "T")/100,"")</f>
        <v/>
      </c>
      <c r="F490" s="3" t="str">
        <v/>
      </c>
      <c r="G490" s="1" t="str">
        <f>RTD("cqg.rtd", ,"ContractData",A490, "Open",, "T")</f>
        <v/>
      </c>
      <c r="H490" s="1" t="str">
        <f>RTD("cqg.rtd", ,"ContractData",A490, "High",, "T")</f>
        <v/>
      </c>
      <c r="I490" s="1" t="str">
        <f>RTD("cqg.rtd", ,"ContractData",A490, "Low",, "T")</f>
        <v/>
      </c>
      <c r="J490" s="3" t="str">
        <f>IFERROR(RTD("cqg.rtd",,"StudyData",A490, "PCB","BaseType=Index,Index=1", "Close", "W","0","all",,,,"T")/100,"")</f>
        <v/>
      </c>
      <c r="K490" s="3">
        <f>IFERROR(RTD("cqg.rtd",,"StudyData",A490, "PCB","BaseType=Index,Index=1", "Close", "M","0","all",,,,"T")/100,"")</f>
        <v>2.9655764279584242E-2</v>
      </c>
      <c r="L490" s="3">
        <f>IFERROR(RTD("cqg.rtd",,"StudyData",A490, "PCB","BaseType=Index,Index=1", "Close", "Q","0","all",,,,"T")/100,"")</f>
        <v>-4.6618400141267884E-2</v>
      </c>
      <c r="M490" s="3">
        <f>IFERROR(RTD("cqg.rtd",,"StudyData",A490, "PCB","BaseType=Index,Index=1", "Close", "A","0","all",,,,"T")/100,"")</f>
        <v>-3.0787182479131071E-2</v>
      </c>
      <c r="N490" s="5">
        <f>RTD("cqg.rtd", ,"ContractData",A490, "T_CVol",, "T")</f>
        <v>32506.317771000002</v>
      </c>
      <c r="O490" s="4">
        <f xml:space="preserve"> IFERROR(N490/RTD("cqg.rtd",,"StudyData", $A490, "MA", "InputChoice=Vol,MAType=Sim,Period=21", "MA","D","-1","all",,,,"T"),"")</f>
        <v>1.4105418544208758E-3</v>
      </c>
      <c r="P490" s="6">
        <f>IFERROR(D490/RTD("cqg.rtd",,"StudyData","ATR("&amp;A490&amp;",MAType:=Sim,Period:=21)","Bar",, "Close", "D",,,,,,"T"),"")</f>
        <v>0</v>
      </c>
      <c r="Q490" s="7">
        <f xml:space="preserve"> RTD("cqg.rtd",,"StudyData", $A490, "MA", "InputChoice=Close,MAType=Sim,Period=21", "MA","D",,"all",,,,"T")</f>
        <v>107.14857142859999</v>
      </c>
      <c r="R490" s="1">
        <f xml:space="preserve"> RTD("cqg.rtd",,"StudyData",$A490, "StdDev", "InputChoice=Close,Period1=21", "STDDEV","D",,"all",,,,"T")</f>
        <v>1.6595762101</v>
      </c>
      <c r="S490" s="1">
        <f t="shared" si="7"/>
        <v>0.50098848509639204</v>
      </c>
    </row>
    <row r="491" spans="1:19" x14ac:dyDescent="0.3">
      <c r="A491" t="s">
        <v>504</v>
      </c>
      <c r="B491" t="str">
        <f>PROPER(RTD("cqg.rtd", ,"ContractData",A491, "LongDescription",, "T"))</f>
        <v>Wr Berkley Corp</v>
      </c>
      <c r="C491" s="1">
        <f>RTD("cqg.rtd", ,"ContractData",A491, "LastTrade",, "T")</f>
        <v>66.820000000000007</v>
      </c>
      <c r="D491" s="1">
        <f>RTD("cqg.rtd", ,"ContractData",A491, "NetLastTrade",, "T")</f>
        <v>0</v>
      </c>
      <c r="E491" s="3" t="str">
        <f>IFERROR(RTD("cqg.rtd", ,"ContractData",A491, "PerCentNetLastTrade",, "T")/100,"")</f>
        <v/>
      </c>
      <c r="F491" s="3" t="str">
        <v/>
      </c>
      <c r="G491" s="1" t="str">
        <f>RTD("cqg.rtd", ,"ContractData",A491, "Open",, "T")</f>
        <v/>
      </c>
      <c r="H491" s="1" t="str">
        <f>RTD("cqg.rtd", ,"ContractData",A491, "High",, "T")</f>
        <v/>
      </c>
      <c r="I491" s="1" t="str">
        <f>RTD("cqg.rtd", ,"ContractData",A491, "Low",, "T")</f>
        <v/>
      </c>
      <c r="J491" s="3" t="str">
        <f>IFERROR(RTD("cqg.rtd",,"StudyData",A491, "PCB","BaseType=Index,Index=1", "Close", "W","0","all",,,,"T")/100,"")</f>
        <v/>
      </c>
      <c r="K491" s="3">
        <f>IFERROR(RTD("cqg.rtd",,"StudyData",A491, "PCB","BaseType=Index,Index=1", "Close", "M","0","all",,,,"T")/100,"")</f>
        <v>-1.09532267613972E-2</v>
      </c>
      <c r="L491" s="3">
        <f>IFERROR(RTD("cqg.rtd",,"StudyData",A491, "PCB","BaseType=Index,Index=1", "Close", "Q","0","all",,,,"T")/100,"")</f>
        <v>-5.2601729760385567E-2</v>
      </c>
      <c r="M491" s="3">
        <f>IFERROR(RTD("cqg.rtd",,"StudyData",A491, "PCB","BaseType=Index,Index=1", "Close", "A","0","all",,,,"T")/100,"")</f>
        <v>-4.7062179121505947E-2</v>
      </c>
      <c r="N491" s="5">
        <f>RTD("cqg.rtd", ,"ContractData",A491, "T_CVol",, "T")</f>
        <v>189.734184</v>
      </c>
      <c r="O491" s="4">
        <f xml:space="preserve"> IFERROR(N491/RTD("cqg.rtd",,"StudyData", $A491, "MA", "InputChoice=Vol,MAType=Sim,Period=21", "MA","D","-1","all",,,,"T"),"")</f>
        <v>5.2124162258072041E-5</v>
      </c>
      <c r="P491" s="6">
        <f>IFERROR(D491/RTD("cqg.rtd",,"StudyData","ATR("&amp;A491&amp;",MAType:=Sim,Period:=21)","Bar",, "Close", "D",,,,,,"T"),"")</f>
        <v>0</v>
      </c>
      <c r="Q491" s="7">
        <f xml:space="preserve"> RTD("cqg.rtd",,"StudyData", $A491, "MA", "InputChoice=Close,MAType=Sim,Period=21", "MA","D",,"all",,,,"T")</f>
        <v>68.945714285700006</v>
      </c>
      <c r="R491" s="1">
        <f xml:space="preserve"> RTD("cqg.rtd",,"StudyData",$A491, "StdDev", "InputChoice=Close,Period1=21", "STDDEV","D",,"all",,,,"T")</f>
        <v>1.2920989621000001</v>
      </c>
      <c r="S491" s="1">
        <f t="shared" si="7"/>
        <v>-1.6451636817702842</v>
      </c>
    </row>
    <row r="492" spans="1:19" x14ac:dyDescent="0.3">
      <c r="A492" t="s">
        <v>505</v>
      </c>
      <c r="B492" t="str">
        <f>PROPER(RTD("cqg.rtd", ,"ContractData",A492, "LongDescription",, "T"))</f>
        <v>Williams-Sonoma Inc</v>
      </c>
      <c r="C492" s="1">
        <f>RTD("cqg.rtd", ,"ContractData",A492, "LastTrade",, "T")</f>
        <v>231.9</v>
      </c>
      <c r="D492" s="1">
        <f>RTD("cqg.rtd", ,"ContractData",A492, "NetLastTrade",, "T")</f>
        <v>0</v>
      </c>
      <c r="E492" s="3" t="str">
        <f>IFERROR(RTD("cqg.rtd", ,"ContractData",A492, "PerCentNetLastTrade",, "T")/100,"")</f>
        <v/>
      </c>
      <c r="F492" s="3" t="str">
        <v/>
      </c>
      <c r="G492" s="1" t="str">
        <f>RTD("cqg.rtd", ,"ContractData",A492, "Open",, "T")</f>
        <v/>
      </c>
      <c r="H492" s="1" t="str">
        <f>RTD("cqg.rtd", ,"ContractData",A492, "High",, "T")</f>
        <v/>
      </c>
      <c r="I492" s="1" t="str">
        <f>RTD("cqg.rtd", ,"ContractData",A492, "Low",, "T")</f>
        <v/>
      </c>
      <c r="J492" s="3" t="str">
        <f>IFERROR(RTD("cqg.rtd",,"StudyData",A492, "PCB","BaseType=Index,Index=1", "Close", "W","0","all",,,,"T")/100,"")</f>
        <v/>
      </c>
      <c r="K492" s="3">
        <f>IFERROR(RTD("cqg.rtd",,"StudyData",A492, "PCB","BaseType=Index,Index=1", "Close", "M","0","all",,,,"T")/100,"")</f>
        <v>1.5991237677984691E-2</v>
      </c>
      <c r="L492" s="3">
        <f>IFERROR(RTD("cqg.rtd",,"StudyData",A492, "PCB","BaseType=Index,Index=1", "Close", "Q","0","all",,,,"T")/100,"")</f>
        <v>-5.1480051480050993E-3</v>
      </c>
      <c r="M492" s="3">
        <f>IFERROR(RTD("cqg.rtd",,"StudyData",A492, "PCB","BaseType=Index,Index=1", "Close", "A","0","all",,,,"T")/100,"")</f>
        <v>0.29850495548462963</v>
      </c>
      <c r="N492" s="5">
        <f>RTD("cqg.rtd", ,"ContractData",A492, "T_CVol",, "T")</f>
        <v>169.749</v>
      </c>
      <c r="O492" s="4">
        <f xml:space="preserve"> IFERROR(N492/RTD("cqg.rtd",,"StudyData", $A492, "MA", "InputChoice=Vol,MAType=Sim,Period=21", "MA","D","-1","all",,,,"T"),"")</f>
        <v>1.3690070221328139E-4</v>
      </c>
      <c r="P492" s="6">
        <f>IFERROR(D492/RTD("cqg.rtd",,"StudyData","ATR("&amp;A492&amp;",MAType:=Sim,Period:=21)","Bar",, "Close", "D",,,,,,"T"),"")</f>
        <v>0</v>
      </c>
      <c r="Q492" s="7">
        <f xml:space="preserve"> RTD("cqg.rtd",,"StudyData", $A492, "MA", "InputChoice=Close,MAType=Sim,Period=21", "MA","D",,"all",,,,"T")</f>
        <v>226.4304761905</v>
      </c>
      <c r="R492" s="1">
        <f xml:space="preserve"> RTD("cqg.rtd",,"StudyData",$A492, "StdDev", "InputChoice=Close,Period1=21", "STDDEV","D",,"all",,,,"T")</f>
        <v>4.4354851307000001</v>
      </c>
      <c r="S492" s="1">
        <f t="shared" si="7"/>
        <v>1.2331286540998534</v>
      </c>
    </row>
    <row r="493" spans="1:19" x14ac:dyDescent="0.3">
      <c r="A493" t="s">
        <v>506</v>
      </c>
      <c r="B493" t="str">
        <f>PROPER(RTD("cqg.rtd", ,"ContractData",A493, "LongDescription",, "T"))</f>
        <v>West Pharmaceuticals Svcs Inc</v>
      </c>
      <c r="C493" s="1">
        <f>RTD("cqg.rtd", ,"ContractData",A493, "LastTrade",, "T")</f>
        <v>370.44</v>
      </c>
      <c r="D493" s="1">
        <f>RTD("cqg.rtd", ,"ContractData",A493, "NetLastTrade",, "T")</f>
        <v>0</v>
      </c>
      <c r="E493" s="3" t="str">
        <f>IFERROR(RTD("cqg.rtd", ,"ContractData",A493, "PerCentNetLastTrade",, "T")/100,"")</f>
        <v/>
      </c>
      <c r="F493" s="3" t="str">
        <v/>
      </c>
      <c r="G493" s="1" t="str">
        <f>RTD("cqg.rtd", ,"ContractData",A493, "Open",, "T")</f>
        <v/>
      </c>
      <c r="H493" s="1" t="str">
        <f>RTD("cqg.rtd", ,"ContractData",A493, "High",, "T")</f>
        <v/>
      </c>
      <c r="I493" s="1" t="str">
        <f>RTD("cqg.rtd", ,"ContractData",A493, "Low",, "T")</f>
        <v/>
      </c>
      <c r="J493" s="3" t="str">
        <f>IFERROR(RTD("cqg.rtd",,"StudyData",A493, "PCB","BaseType=Index,Index=1", "Close", "W","0","all",,,,"T")/100,"")</f>
        <v/>
      </c>
      <c r="K493" s="3">
        <f>IFERROR(RTD("cqg.rtd",,"StudyData",A493, "PCB","BaseType=Index,Index=1", "Close", "M","0","all",,,,"T")/100,"")</f>
        <v>8.5983993433203329E-2</v>
      </c>
      <c r="L493" s="3">
        <f>IFERROR(RTD("cqg.rtd",,"StudyData",A493, "PCB","BaseType=Index,Index=1", "Close", "Q","0","all",,,,"T")/100,"")</f>
        <v>3.1866295264623951E-2</v>
      </c>
      <c r="M493" s="3">
        <f>IFERROR(RTD("cqg.rtd",,"StudyData",A493, "PCB","BaseType=Index,Index=1", "Close", "A","0","all",,,,"T")/100,"")</f>
        <v>0.34636912117467483</v>
      </c>
      <c r="N493" s="5">
        <f>RTD("cqg.rtd", ,"ContractData",A493, "T_CVol",, "T")</f>
        <v>90.251082999999994</v>
      </c>
      <c r="O493" s="4">
        <f xml:space="preserve"> IFERROR(N493/RTD("cqg.rtd",,"StudyData", $A493, "MA", "InputChoice=Vol,MAType=Sim,Period=21", "MA","D","-1","all",,,,"T"),"")</f>
        <v>1.507961618703369E-4</v>
      </c>
      <c r="P493" s="6">
        <f>IFERROR(D493/RTD("cqg.rtd",,"StudyData","ATR("&amp;A493&amp;",MAType:=Sim,Period:=21)","Bar",, "Close", "D",,,,,,"T"),"")</f>
        <v>0</v>
      </c>
      <c r="Q493" s="7">
        <f xml:space="preserve"> RTD("cqg.rtd",,"StudyData", $A493, "MA", "InputChoice=Close,MAType=Sim,Period=21", "MA","D",,"all",,,,"T")</f>
        <v>354.38428571430001</v>
      </c>
      <c r="R493" s="1">
        <f xml:space="preserve"> RTD("cqg.rtd",,"StudyData",$A493, "StdDev", "InputChoice=Close,Period1=21", "STDDEV","D",,"all",,,,"T")</f>
        <v>13.810974439400001</v>
      </c>
      <c r="S493" s="1">
        <f t="shared" si="7"/>
        <v>1.1625330534170122</v>
      </c>
    </row>
    <row r="494" spans="1:19" x14ac:dyDescent="0.3">
      <c r="A494" t="s">
        <v>507</v>
      </c>
      <c r="B494" t="str">
        <f>PROPER(RTD("cqg.rtd", ,"ContractData",A494, "LongDescription",, "T"))</f>
        <v>Willis Towers Watson</v>
      </c>
      <c r="C494" s="1">
        <f>RTD("cqg.rtd", ,"ContractData",A494, "LastTrade",, "T")</f>
        <v>293.99</v>
      </c>
      <c r="D494" s="1">
        <f>RTD("cqg.rtd", ,"ContractData",A494, "NetLastTrade",, "T")</f>
        <v>0</v>
      </c>
      <c r="E494" s="3" t="str">
        <f>IFERROR(RTD("cqg.rtd", ,"ContractData",A494, "PerCentNetLastTrade",, "T")/100,"")</f>
        <v/>
      </c>
      <c r="F494" s="3" t="str">
        <v/>
      </c>
      <c r="G494" s="1" t="str">
        <f>RTD("cqg.rtd", ,"ContractData",A494, "Open",, "T")</f>
        <v/>
      </c>
      <c r="H494" s="1" t="str">
        <f>RTD("cqg.rtd", ,"ContractData",A494, "High",, "T")</f>
        <v/>
      </c>
      <c r="I494" s="1" t="str">
        <f>RTD("cqg.rtd", ,"ContractData",A494, "Low",, "T")</f>
        <v/>
      </c>
      <c r="J494" s="3" t="str">
        <f>IFERROR(RTD("cqg.rtd",,"StudyData",A494, "PCB","BaseType=Index,Index=1", "Close", "W","0","all",,,,"T")/100,"")</f>
        <v/>
      </c>
      <c r="K494" s="3">
        <f>IFERROR(RTD("cqg.rtd",,"StudyData",A494, "PCB","BaseType=Index,Index=1", "Close", "M","0","all",,,,"T")/100,"")</f>
        <v>-0.13162014473489883</v>
      </c>
      <c r="L494" s="3">
        <f>IFERROR(RTD("cqg.rtd",,"StudyData",A494, "PCB","BaseType=Index,Index=1", "Close", "Q","0","all",,,,"T")/100,"")</f>
        <v>0.12480391781765315</v>
      </c>
      <c r="M494" s="3">
        <f>IFERROR(RTD("cqg.rtd",,"StudyData",A494, "PCB","BaseType=Index,Index=1", "Close", "A","0","all",,,,"T")/100,"")</f>
        <v>-0.10532562385879492</v>
      </c>
      <c r="N494" s="5">
        <f>RTD("cqg.rtd", ,"ContractData",A494, "T_CVol",, "T")</f>
        <v>1438</v>
      </c>
      <c r="O494" s="4">
        <f xml:space="preserve"> IFERROR(N494/RTD("cqg.rtd",,"StudyData", $A494, "MA", "InputChoice=Vol,MAType=Sim,Period=21", "MA","D","-1","all",,,,"T"),"")</f>
        <v>2.8379266305183269E-3</v>
      </c>
      <c r="P494" s="6">
        <f>IFERROR(D494/RTD("cqg.rtd",,"StudyData","ATR("&amp;A494&amp;",MAType:=Sim,Period:=21)","Bar",, "Close", "D",,,,,,"T"),"")</f>
        <v>0</v>
      </c>
      <c r="Q494" s="7">
        <f xml:space="preserve"> RTD("cqg.rtd",,"StudyData", $A494, "MA", "InputChoice=Close,MAType=Sim,Period=21", "MA","D",,"all",,,,"T")</f>
        <v>317.62333333330002</v>
      </c>
      <c r="R494" s="1">
        <f xml:space="preserve"> RTD("cqg.rtd",,"StudyData",$A494, "StdDev", "InputChoice=Close,Period1=21", "STDDEV","D",,"all",,,,"T")</f>
        <v>15.994524162199999</v>
      </c>
      <c r="S494" s="1">
        <f t="shared" si="7"/>
        <v>-1.477589023195381</v>
      </c>
    </row>
    <row r="495" spans="1:19" x14ac:dyDescent="0.3">
      <c r="A495" t="s">
        <v>508</v>
      </c>
      <c r="B495" t="str">
        <f>PROPER(RTD("cqg.rtd", ,"ContractData",A495, "LongDescription",, "T"))</f>
        <v>Weyerhaeuser Company</v>
      </c>
      <c r="C495" s="1">
        <f>RTD("cqg.rtd", ,"ContractData",A495, "LastTrade",, "T")</f>
        <v>20.010000000000002</v>
      </c>
      <c r="D495" s="1">
        <f>RTD("cqg.rtd", ,"ContractData",A495, "NetLastTrade",, "T")</f>
        <v>0</v>
      </c>
      <c r="E495" s="3" t="str">
        <f>IFERROR(RTD("cqg.rtd", ,"ContractData",A495, "PerCentNetLastTrade",, "T")/100,"")</f>
        <v/>
      </c>
      <c r="F495" s="3" t="str">
        <v/>
      </c>
      <c r="G495" s="1" t="str">
        <f>RTD("cqg.rtd", ,"ContractData",A495, "Open",, "T")</f>
        <v/>
      </c>
      <c r="H495" s="1" t="str">
        <f>RTD("cqg.rtd", ,"ContractData",A495, "High",, "T")</f>
        <v/>
      </c>
      <c r="I495" s="1" t="str">
        <f>RTD("cqg.rtd", ,"ContractData",A495, "Low",, "T")</f>
        <v/>
      </c>
      <c r="J495" s="3" t="str">
        <f>IFERROR(RTD("cqg.rtd",,"StudyData",A495, "PCB","BaseType=Index,Index=1", "Close", "W","0","all",,,,"T")/100,"")</f>
        <v/>
      </c>
      <c r="K495" s="3">
        <f>IFERROR(RTD("cqg.rtd",,"StudyData",A495, "PCB","BaseType=Index,Index=1", "Close", "M","0","all",,,,"T")/100,"")</f>
        <v>-0.14377406931964051</v>
      </c>
      <c r="L495" s="3">
        <f>IFERROR(RTD("cqg.rtd",,"StudyData",A495, "PCB","BaseType=Index,Index=1", "Close", "Q","0","all",,,,"T")/100,"")</f>
        <v>-0.16416040100250626</v>
      </c>
      <c r="M495" s="3">
        <f>IFERROR(RTD("cqg.rtd",,"StudyData",A495, "PCB","BaseType=Index,Index=1", "Close", "A","0","all",,,,"T")/100,"")</f>
        <v>-0.15533980582524268</v>
      </c>
      <c r="N495" s="5">
        <f>RTD("cqg.rtd", ,"ContractData",A495, "T_CVol",, "T")</f>
        <v>4291.3108149999998</v>
      </c>
      <c r="O495" s="4">
        <f xml:space="preserve"> IFERROR(N495/RTD("cqg.rtd",,"StudyData", $A495, "MA", "InputChoice=Vol,MAType=Sim,Period=21", "MA","D","-1","all",,,,"T"),"")</f>
        <v>6.7403219196065557E-4</v>
      </c>
      <c r="P495" s="6">
        <f>IFERROR(D495/RTD("cqg.rtd",,"StudyData","ATR("&amp;A495&amp;",MAType:=Sim,Period:=21)","Bar",, "Close", "D",,,,,,"T"),"")</f>
        <v>0</v>
      </c>
      <c r="Q495" s="7">
        <f xml:space="preserve"> RTD("cqg.rtd",,"StudyData", $A495, "MA", "InputChoice=Close,MAType=Sim,Period=21", "MA","D",,"all",,,,"T")</f>
        <v>22.002857142900002</v>
      </c>
      <c r="R495" s="1">
        <f xml:space="preserve"> RTD("cqg.rtd",,"StudyData",$A495, "StdDev", "InputChoice=Close,Period1=21", "STDDEV","D",,"all",,,,"T")</f>
        <v>1.0909635010000001</v>
      </c>
      <c r="S495" s="1">
        <f t="shared" si="7"/>
        <v>-1.8266946062570428</v>
      </c>
    </row>
    <row r="496" spans="1:19" x14ac:dyDescent="0.3">
      <c r="A496" t="s">
        <v>509</v>
      </c>
      <c r="B496" t="str">
        <f>PROPER(RTD("cqg.rtd", ,"ContractData",A496, "LongDescription",, "T"))</f>
        <v>Wynn Resorts Limited</v>
      </c>
      <c r="C496" s="1">
        <f>RTD("cqg.rtd", ,"ContractData",A496, "LastTrade",, "T")</f>
        <v>81.12</v>
      </c>
      <c r="D496" s="1">
        <f>RTD("cqg.rtd", ,"ContractData",A496, "NetLastTrade",, "T")</f>
        <v>0</v>
      </c>
      <c r="E496" s="3" t="str">
        <f>IFERROR(RTD("cqg.rtd", ,"ContractData",A496, "PerCentNetLastTrade",, "T")/100,"")</f>
        <v/>
      </c>
      <c r="F496" s="3" t="str">
        <v/>
      </c>
      <c r="G496" s="1" t="str">
        <f>RTD("cqg.rtd", ,"ContractData",A496, "Open",, "T")</f>
        <v/>
      </c>
      <c r="H496" s="1" t="str">
        <f>RTD("cqg.rtd", ,"ContractData",A496, "High",, "T")</f>
        <v/>
      </c>
      <c r="I496" s="1" t="str">
        <f>RTD("cqg.rtd", ,"ContractData",A496, "Low",, "T")</f>
        <v/>
      </c>
      <c r="J496" s="3" t="str">
        <f>IFERROR(RTD("cqg.rtd",,"StudyData",A496, "PCB","BaseType=Index,Index=1", "Close", "W","0","all",,,,"T")/100,"")</f>
        <v/>
      </c>
      <c r="K496" s="3">
        <f>IFERROR(RTD("cqg.rtd",,"StudyData",A496, "PCB","BaseType=Index,Index=1", "Close", "M","0","all",,,,"T")/100,"")</f>
        <v>-0.11130587204206834</v>
      </c>
      <c r="L496" s="3">
        <f>IFERROR(RTD("cqg.rtd",,"StudyData",A496, "PCB","BaseType=Index,Index=1", "Close", "Q","0","all",,,,"T")/100,"")</f>
        <v>-0.16448655886291066</v>
      </c>
      <c r="M496" s="3">
        <f>IFERROR(RTD("cqg.rtd",,"StudyData",A496, "PCB","BaseType=Index,Index=1", "Close", "A","0","all",,,,"T")/100,"")</f>
        <v>-0.32585390177013207</v>
      </c>
      <c r="N496" s="5">
        <f>RTD("cqg.rtd", ,"ContractData",A496, "T_CVol",, "T")</f>
        <v>490.57400000000001</v>
      </c>
      <c r="O496" s="4">
        <f xml:space="preserve"> IFERROR(N496/RTD("cqg.rtd",,"StudyData", $A496, "MA", "InputChoice=Vol,MAType=Sim,Period=21", "MA","D","-1","all",,,,"T"),"")</f>
        <v>2.269484347082705E-4</v>
      </c>
      <c r="P496" s="6">
        <f>IFERROR(D496/RTD("cqg.rtd",,"StudyData","ATR("&amp;A496&amp;",MAType:=Sim,Period:=21)","Bar",, "Close", "D",,,,,,"T"),"")</f>
        <v>0</v>
      </c>
      <c r="Q496" s="7">
        <f xml:space="preserve"> RTD("cqg.rtd",,"StudyData", $A496, "MA", "InputChoice=Close,MAType=Sim,Period=21", "MA","D",,"all",,,,"T")</f>
        <v>86.8271428571</v>
      </c>
      <c r="R496" s="1">
        <f xml:space="preserve"> RTD("cqg.rtd",,"StudyData",$A496, "StdDev", "InputChoice=Close,Period1=21", "STDDEV","D",,"all",,,,"T")</f>
        <v>4.5457768395000002</v>
      </c>
      <c r="S496" s="1">
        <f t="shared" si="7"/>
        <v>-1.2554824089709904</v>
      </c>
    </row>
    <row r="497" spans="1:19" x14ac:dyDescent="0.3">
      <c r="A497" t="s">
        <v>510</v>
      </c>
      <c r="B497" t="str">
        <f>PROPER(RTD("cqg.rtd", ,"ContractData",A497, "LongDescription",, "T"))</f>
        <v>Xcel Energy Inc</v>
      </c>
      <c r="C497" s="1">
        <f>RTD("cqg.rtd", ,"ContractData",A497, "LastTrade",, "T")</f>
        <v>69.8</v>
      </c>
      <c r="D497" s="1">
        <f>RTD("cqg.rtd", ,"ContractData",A497, "NetLastTrade",, "T")</f>
        <v>0</v>
      </c>
      <c r="E497" s="3" t="str">
        <f>IFERROR(RTD("cqg.rtd", ,"ContractData",A497, "PerCentNetLastTrade",, "T")/100,"")</f>
        <v/>
      </c>
      <c r="F497" s="3" t="str">
        <v/>
      </c>
      <c r="G497" s="1" t="str">
        <f>RTD("cqg.rtd", ,"ContractData",A497, "Open",, "T")</f>
        <v/>
      </c>
      <c r="H497" s="1" t="str">
        <f>RTD("cqg.rtd", ,"ContractData",A497, "High",, "T")</f>
        <v/>
      </c>
      <c r="I497" s="1" t="str">
        <f>RTD("cqg.rtd", ,"ContractData",A497, "Low",, "T")</f>
        <v/>
      </c>
      <c r="J497" s="3" t="str">
        <f>IFERROR(RTD("cqg.rtd",,"StudyData",A497, "PCB","BaseType=Index,Index=1", "Close", "W","0","all",,,,"T")/100,"")</f>
        <v/>
      </c>
      <c r="K497" s="3">
        <f>IFERROR(RTD("cqg.rtd",,"StudyData",A497, "PCB","BaseType=Index,Index=1", "Close", "M","0","all",,,,"T")/100,"")</f>
        <v>-7.781741313251421E-2</v>
      </c>
      <c r="L497" s="3">
        <f>IFERROR(RTD("cqg.rtd",,"StudyData",A497, "PCB","BaseType=Index,Index=1", "Close", "Q","0","all",,,,"T")/100,"")</f>
        <v>-0.13075965130759651</v>
      </c>
      <c r="M497" s="3">
        <f>IFERROR(RTD("cqg.rtd",,"StudyData",A497, "PCB","BaseType=Index,Index=1", "Close", "A","0","all",,,,"T")/100,"")</f>
        <v>-5.4968860005415683E-2</v>
      </c>
      <c r="N497" s="5">
        <f>RTD("cqg.rtd", ,"ContractData",A497, "T_CVol",, "T")</f>
        <v>249.429</v>
      </c>
      <c r="O497" s="4">
        <f xml:space="preserve"> IFERROR(N497/RTD("cqg.rtd",,"StudyData", $A497, "MA", "InputChoice=Vol,MAType=Sim,Period=21", "MA","D","-1","all",,,,"T"),"")</f>
        <v>4.1745597800306904E-5</v>
      </c>
      <c r="P497" s="6">
        <f>IFERROR(D497/RTD("cqg.rtd",,"StudyData","ATR("&amp;A497&amp;",MAType:=Sim,Period:=21)","Bar",, "Close", "D",,,,,,"T"),"")</f>
        <v>0</v>
      </c>
      <c r="Q497" s="7">
        <f xml:space="preserve"> RTD("cqg.rtd",,"StudyData", $A497, "MA", "InputChoice=Close,MAType=Sim,Period=21", "MA","D",,"all",,,,"T")</f>
        <v>73.742857142899993</v>
      </c>
      <c r="R497" s="1">
        <f xml:space="preserve"> RTD("cqg.rtd",,"StudyData",$A497, "StdDev", "InputChoice=Close,Period1=21", "STDDEV","D",,"all",,,,"T")</f>
        <v>2.3965931033999999</v>
      </c>
      <c r="S497" s="1">
        <f t="shared" si="7"/>
        <v>-1.6451925599328237</v>
      </c>
    </row>
    <row r="498" spans="1:19" x14ac:dyDescent="0.3">
      <c r="A498" t="s">
        <v>511</v>
      </c>
      <c r="B498" t="str">
        <f>PROPER(RTD("cqg.rtd", ,"ContractData",A498, "LongDescription",, "T"))</f>
        <v>Exxonmobil Holdings Corporation</v>
      </c>
      <c r="C498" s="1">
        <f>RTD("cqg.rtd", ,"ContractData",A498, "LastTrade",, "T")</f>
        <v>160.59</v>
      </c>
      <c r="D498" s="1">
        <f>RTD("cqg.rtd", ,"ContractData",A498, "NetLastTrade",, "T")</f>
        <v>0</v>
      </c>
      <c r="E498" s="3" t="str">
        <f>IFERROR(RTD("cqg.rtd", ,"ContractData",A498, "PerCentNetLastTrade",, "T")/100,"")</f>
        <v/>
      </c>
      <c r="F498" s="3" t="str">
        <v/>
      </c>
      <c r="G498" s="1" t="str">
        <f>RTD("cqg.rtd", ,"ContractData",A498, "Open",, "T")</f>
        <v/>
      </c>
      <c r="H498" s="1" t="str">
        <f>RTD("cqg.rtd", ,"ContractData",A498, "High",, "T")</f>
        <v/>
      </c>
      <c r="I498" s="1" t="str">
        <f>RTD("cqg.rtd", ,"ContractData",A498, "Low",, "T")</f>
        <v/>
      </c>
      <c r="J498" s="3" t="str">
        <f>IFERROR(RTD("cqg.rtd",,"StudyData",A498, "PCB","BaseType=Index,Index=1", "Close", "W","0","all",,,,"T")/100,"")</f>
        <v/>
      </c>
      <c r="K498" s="3">
        <f>IFERROR(RTD("cqg.rtd",,"StudyData",A498, "PCB","BaseType=Index,Index=1", "Close", "M","0","all",,,,"T")/100,"")</f>
        <v>-2.2367194780988729E-3</v>
      </c>
      <c r="L498" s="3">
        <f>IFERROR(RTD("cqg.rtd",,"StudyData",A498, "PCB","BaseType=Index,Index=1", "Close", "Q","0","all",,,,"T")/100,"")</f>
        <v>0.17459040374488008</v>
      </c>
      <c r="M498" s="3">
        <f>IFERROR(RTD("cqg.rtd",,"StudyData",A498, "PCB","BaseType=Index,Index=1", "Close", "A","0","all",,,,"T")/100,"")</f>
        <v>0.334469004487286</v>
      </c>
      <c r="N498" s="5">
        <f>RTD("cqg.rtd", ,"ContractData",A498, "T_CVol",, "T")</f>
        <v>39981.505176999999</v>
      </c>
      <c r="O498" s="4">
        <f xml:space="preserve"> IFERROR(N498/RTD("cqg.rtd",,"StudyData", $A498, "MA", "InputChoice=Vol,MAType=Sim,Period=21", "MA","D","-1","all",,,,"T"),"")</f>
        <v>2.7549330825421443E-3</v>
      </c>
      <c r="P498" s="6">
        <f>IFERROR(D498/RTD("cqg.rtd",,"StudyData","ATR("&amp;A498&amp;",MAType:=Sim,Period:=21)","Bar",, "Close", "D",,,,,,"T"),"")</f>
        <v>0</v>
      </c>
      <c r="Q498" s="7">
        <f xml:space="preserve"> RTD("cqg.rtd",,"StudyData", $A498, "MA", "InputChoice=Close,MAType=Sim,Period=21", "MA","D",,"all",,,,"T")</f>
        <v>162.3923809524</v>
      </c>
      <c r="R498" s="1">
        <f xml:space="preserve"> RTD("cqg.rtd",,"StudyData",$A498, "StdDev", "InputChoice=Close,Period1=21", "STDDEV","D",,"all",,,,"T")</f>
        <v>2.8821567730000002</v>
      </c>
      <c r="S498" s="1">
        <f t="shared" si="7"/>
        <v>-0.6253584014876209</v>
      </c>
    </row>
    <row r="499" spans="1:19" x14ac:dyDescent="0.3">
      <c r="A499" t="s">
        <v>512</v>
      </c>
      <c r="B499" t="str">
        <f>PROPER(RTD("cqg.rtd", ,"ContractData",A499, "LongDescription",, "T"))</f>
        <v>Xylem, Inc.</v>
      </c>
      <c r="C499" s="1">
        <f>RTD("cqg.rtd", ,"ContractData",A499, "LastTrade",, "T")</f>
        <v>102.63</v>
      </c>
      <c r="D499" s="1">
        <f>RTD("cqg.rtd", ,"ContractData",A499, "NetLastTrade",, "T")</f>
        <v>0</v>
      </c>
      <c r="E499" s="3" t="str">
        <f>IFERROR(RTD("cqg.rtd", ,"ContractData",A499, "PerCentNetLastTrade",, "T")/100,"")</f>
        <v/>
      </c>
      <c r="F499" s="3" t="str">
        <v/>
      </c>
      <c r="G499" s="1" t="str">
        <f>RTD("cqg.rtd", ,"ContractData",A499, "Open",, "T")</f>
        <v/>
      </c>
      <c r="H499" s="1" t="str">
        <f>RTD("cqg.rtd", ,"ContractData",A499, "High",, "T")</f>
        <v/>
      </c>
      <c r="I499" s="1" t="str">
        <f>RTD("cqg.rtd", ,"ContractData",A499, "Low",, "T")</f>
        <v/>
      </c>
      <c r="J499" s="3" t="str">
        <f>IFERROR(RTD("cqg.rtd",,"StudyData",A499, "PCB","BaseType=Index,Index=1", "Close", "W","0","all",,,,"T")/100,"")</f>
        <v/>
      </c>
      <c r="K499" s="3">
        <f>IFERROR(RTD("cqg.rtd",,"StudyData",A499, "PCB","BaseType=Index,Index=1", "Close", "M","0","all",,,,"T")/100,"")</f>
        <v>-6.7932067932067963E-2</v>
      </c>
      <c r="L499" s="3">
        <f>IFERROR(RTD("cqg.rtd",,"StudyData",A499, "PCB","BaseType=Index,Index=1", "Close", "Q","0","all",,,,"T")/100,"")</f>
        <v>-0.13179934015734721</v>
      </c>
      <c r="M499" s="3">
        <f>IFERROR(RTD("cqg.rtd",,"StudyData",A499, "PCB","BaseType=Index,Index=1", "Close", "A","0","all",,,,"T")/100,"")</f>
        <v>-0.2463651050080776</v>
      </c>
      <c r="N499" s="5">
        <f>RTD("cqg.rtd", ,"ContractData",A499, "T_CVol",, "T")</f>
        <v>1610.4799390000001</v>
      </c>
      <c r="O499" s="4">
        <f xml:space="preserve"> IFERROR(N499/RTD("cqg.rtd",,"StudyData", $A499, "MA", "InputChoice=Vol,MAType=Sim,Period=21", "MA","D","-1","all",,,,"T"),"")</f>
        <v>5.9923495697686649E-4</v>
      </c>
      <c r="P499" s="6">
        <f>IFERROR(D499/RTD("cqg.rtd",,"StudyData","ATR("&amp;A499&amp;",MAType:=Sim,Period:=21)","Bar",, "Close", "D",,,,,,"T"),"")</f>
        <v>0</v>
      </c>
      <c r="Q499" s="7">
        <f xml:space="preserve"> RTD("cqg.rtd",,"StudyData", $A499, "MA", "InputChoice=Close,MAType=Sim,Period=21", "MA","D",,"all",,,,"T")</f>
        <v>107.0314285714</v>
      </c>
      <c r="R499" s="1">
        <f xml:space="preserve"> RTD("cqg.rtd",,"StudyData",$A499, "StdDev", "InputChoice=Close,Period1=21", "STDDEV","D",,"all",,,,"T")</f>
        <v>2.1429936463999999</v>
      </c>
      <c r="S499" s="1">
        <f t="shared" si="7"/>
        <v>-2.05386916512512</v>
      </c>
    </row>
    <row r="500" spans="1:19" x14ac:dyDescent="0.3">
      <c r="A500" t="s">
        <v>513</v>
      </c>
      <c r="B500" t="str">
        <f>PROPER(RTD("cqg.rtd", ,"ContractData",A500, "LongDescription",, "T"))</f>
        <v>Square, Inc</v>
      </c>
      <c r="C500" s="1">
        <f>RTD("cqg.rtd", ,"ContractData",A500, "LastTrade",, "T")</f>
        <v>76.42</v>
      </c>
      <c r="D500" s="1">
        <f>RTD("cqg.rtd", ,"ContractData",A500, "NetLastTrade",, "T")</f>
        <v>0</v>
      </c>
      <c r="E500" s="3" t="str">
        <f>IFERROR(RTD("cqg.rtd", ,"ContractData",A500, "PerCentNetLastTrade",, "T")/100,"")</f>
        <v/>
      </c>
      <c r="F500" s="3" t="str">
        <v/>
      </c>
      <c r="G500" s="1" t="str">
        <f>RTD("cqg.rtd", ,"ContractData",A500, "Open",, "T")</f>
        <v/>
      </c>
      <c r="H500" s="1" t="str">
        <f>RTD("cqg.rtd", ,"ContractData",A500, "High",, "T")</f>
        <v/>
      </c>
      <c r="I500" s="1" t="str">
        <f>RTD("cqg.rtd", ,"ContractData",A500, "Low",, "T")</f>
        <v/>
      </c>
      <c r="J500" s="3" t="str">
        <f>IFERROR(RTD("cqg.rtd",,"StudyData",A500, "PCB","BaseType=Index,Index=1", "Close", "W","0","all",,,,"T")/100,"")</f>
        <v/>
      </c>
      <c r="K500" s="3">
        <f>IFERROR(RTD("cqg.rtd",,"StudyData",A500, "PCB","BaseType=Index,Index=1", "Close", "M","0","all",,,,"T")/100,"")</f>
        <v>-6.8276030236527605E-2</v>
      </c>
      <c r="L500" s="3">
        <f>IFERROR(RTD("cqg.rtd",,"StudyData",A500, "PCB","BaseType=Index,Index=1", "Close", "Q","0","all",,,,"T")/100,"")</f>
        <v>5.5263157894737073E-3</v>
      </c>
      <c r="M500" s="3">
        <f>IFERROR(RTD("cqg.rtd",,"StudyData",A500, "PCB","BaseType=Index,Index=1", "Close", "A","0","all",,,,"T")/100,"")</f>
        <v>0.17406667690889535</v>
      </c>
      <c r="N500" s="5">
        <f>RTD("cqg.rtd", ,"ContractData",A500, "T_CVol",, "T")</f>
        <v>6062.9849089999998</v>
      </c>
      <c r="O500" s="4">
        <f xml:space="preserve"> IFERROR(N500/RTD("cqg.rtd",,"StudyData", $A500, "MA", "InputChoice=Vol,MAType=Sim,Period=21", "MA","D","-1","all",,,,"T"),"")</f>
        <v>1.5028149744880947E-3</v>
      </c>
      <c r="P500" s="6">
        <f>IFERROR(D500/RTD("cqg.rtd",,"StudyData","ATR("&amp;A500&amp;",MAType:=Sim,Period:=21)","Bar",, "Close", "D",,,,,,"T"),"")</f>
        <v>0</v>
      </c>
      <c r="Q500" s="7">
        <f xml:space="preserve"> RTD("cqg.rtd",,"StudyData", $A500, "MA", "InputChoice=Close,MAType=Sim,Period=21", "MA","D",,"all",,,,"T")</f>
        <v>78.891428571399999</v>
      </c>
      <c r="R500" s="1">
        <f xml:space="preserve"> RTD("cqg.rtd",,"StudyData",$A500, "StdDev", "InputChoice=Close,Period1=21", "STDDEV","D",,"all",,,,"T")</f>
        <v>2.5653502233999999</v>
      </c>
      <c r="S500" s="1">
        <f t="shared" si="7"/>
        <v>-0.96338837046759129</v>
      </c>
    </row>
    <row r="501" spans="1:19" x14ac:dyDescent="0.3">
      <c r="A501" t="s">
        <v>514</v>
      </c>
      <c r="B501" t="str">
        <f>PROPER(RTD("cqg.rtd", ,"ContractData",A501, "LongDescription",, "T"))</f>
        <v>Yum Brands Inc</v>
      </c>
      <c r="C501" s="1">
        <f>RTD("cqg.rtd", ,"ContractData",A501, "LastTrade",, "T")</f>
        <v>138.63</v>
      </c>
      <c r="D501" s="1">
        <f>RTD("cqg.rtd", ,"ContractData",A501, "NetLastTrade",, "T")</f>
        <v>0</v>
      </c>
      <c r="E501" s="3" t="str">
        <f>IFERROR(RTD("cqg.rtd", ,"ContractData",A501, "PerCentNetLastTrade",, "T")/100,"")</f>
        <v/>
      </c>
      <c r="F501" s="3" t="str">
        <v/>
      </c>
      <c r="G501" s="1" t="str">
        <f>RTD("cqg.rtd", ,"ContractData",A501, "Open",, "T")</f>
        <v/>
      </c>
      <c r="H501" s="1" t="str">
        <f>RTD("cqg.rtd", ,"ContractData",A501, "High",, "T")</f>
        <v/>
      </c>
      <c r="I501" s="1" t="str">
        <f>RTD("cqg.rtd", ,"ContractData",A501, "Low",, "T")</f>
        <v/>
      </c>
      <c r="J501" s="3" t="str">
        <f>IFERROR(RTD("cqg.rtd",,"StudyData",A501, "PCB","BaseType=Index,Index=1", "Close", "W","0","all",,,,"T")/100,"")</f>
        <v/>
      </c>
      <c r="K501" s="3">
        <f>IFERROR(RTD("cqg.rtd",,"StudyData",A501, "PCB","BaseType=Index,Index=1", "Close", "M","0","all",,,,"T")/100,"")</f>
        <v>-9.5753701650251169E-2</v>
      </c>
      <c r="L501" s="3">
        <f>IFERROR(RTD("cqg.rtd",,"StudyData",A501, "PCB","BaseType=Index,Index=1", "Close", "Q","0","all",,,,"T")/100,"")</f>
        <v>-0.13280370324033541</v>
      </c>
      <c r="M501" s="3">
        <f>IFERROR(RTD("cqg.rtd",,"StudyData",A501, "PCB","BaseType=Index,Index=1", "Close", "A","0","all",,,,"T")/100,"")</f>
        <v>-8.361977789529354E-2</v>
      </c>
      <c r="N501" s="5">
        <f>RTD("cqg.rtd", ,"ContractData",A501, "T_CVol",, "T")</f>
        <v>29.065619000000002</v>
      </c>
      <c r="O501" s="4">
        <f xml:space="preserve"> IFERROR(N501/RTD("cqg.rtd",,"StudyData", $A501, "MA", "InputChoice=Vol,MAType=Sim,Period=21", "MA","D","-1","all",,,,"T"),"")</f>
        <v>1.2798433100811898E-5</v>
      </c>
      <c r="P501" s="6">
        <f>IFERROR(D501/RTD("cqg.rtd",,"StudyData","ATR("&amp;A501&amp;",MAType:=Sim,Period:=21)","Bar",, "Close", "D",,,,,,"T"),"")</f>
        <v>0</v>
      </c>
      <c r="Q501" s="7">
        <f xml:space="preserve"> RTD("cqg.rtd",,"StudyData", $A501, "MA", "InputChoice=Close,MAType=Sim,Period=21", "MA","D",,"all",,,,"T")</f>
        <v>144.1057142857</v>
      </c>
      <c r="R501" s="1">
        <f xml:space="preserve"> RTD("cqg.rtd",,"StudyData",$A501, "StdDev", "InputChoice=Close,Period1=21", "STDDEV","D",,"all",,,,"T")</f>
        <v>6.0576221733000004</v>
      </c>
      <c r="S501" s="1">
        <f t="shared" si="7"/>
        <v>-0.90393790319824652</v>
      </c>
    </row>
    <row r="502" spans="1:19" x14ac:dyDescent="0.3">
      <c r="A502" t="s">
        <v>515</v>
      </c>
      <c r="B502" t="str">
        <f>PROPER(RTD("cqg.rtd", ,"ContractData",A502, "LongDescription",, "T"))</f>
        <v>Zimmer Biomet Holdings, Inc</v>
      </c>
      <c r="C502" s="1">
        <f>RTD("cqg.rtd", ,"ContractData",A502, "LastTrade",, "T")</f>
        <v>91.04</v>
      </c>
      <c r="D502" s="1">
        <f>RTD("cqg.rtd", ,"ContractData",A502, "NetLastTrade",, "T")</f>
        <v>0</v>
      </c>
      <c r="E502" s="3" t="str">
        <f>IFERROR(RTD("cqg.rtd", ,"ContractData",A502, "PerCentNetLastTrade",, "T")/100,"")</f>
        <v/>
      </c>
      <c r="F502" s="3" t="str">
        <v/>
      </c>
      <c r="G502" s="1" t="str">
        <f>RTD("cqg.rtd", ,"ContractData",A502, "Open",, "T")</f>
        <v/>
      </c>
      <c r="H502" s="1" t="str">
        <f>RTD("cqg.rtd", ,"ContractData",A502, "High",, "T")</f>
        <v/>
      </c>
      <c r="I502" s="1" t="str">
        <f>RTD("cqg.rtd", ,"ContractData",A502, "Low",, "T")</f>
        <v/>
      </c>
      <c r="J502" s="3" t="str">
        <f>IFERROR(RTD("cqg.rtd",,"StudyData",A502, "PCB","BaseType=Index,Index=1", "Close", "W","0","all",,,,"T")/100,"")</f>
        <v/>
      </c>
      <c r="K502" s="3">
        <f>IFERROR(RTD("cqg.rtd",,"StudyData",A502, "PCB","BaseType=Index,Index=1", "Close", "M","0","all",,,,"T")/100,"")</f>
        <v>-8.9964014394242314E-2</v>
      </c>
      <c r="L502" s="3">
        <f>IFERROR(RTD("cqg.rtd",,"StudyData",A502, "PCB","BaseType=Index,Index=1", "Close", "Q","0","all",,,,"T")/100,"")</f>
        <v>5.7497967243582332E-2</v>
      </c>
      <c r="M502" s="3">
        <f>IFERROR(RTD("cqg.rtd",,"StudyData",A502, "PCB","BaseType=Index,Index=1", "Close", "A","0","all",,,,"T")/100,"")</f>
        <v>1.2455516014234926E-2</v>
      </c>
      <c r="N502" s="5">
        <f>RTD("cqg.rtd", ,"ContractData",A502, "T_CVol",, "T")</f>
        <v>1.1372</v>
      </c>
      <c r="O502" s="4">
        <f xml:space="preserve"> IFERROR(N502/RTD("cqg.rtd",,"StudyData", $A502, "MA", "InputChoice=Vol,MAType=Sim,Period=21", "MA","D","-1","all",,,,"T"),"")</f>
        <v>5.6750582254195234E-7</v>
      </c>
      <c r="P502" s="6">
        <f>IFERROR(D502/RTD("cqg.rtd",,"StudyData","ATR("&amp;A502&amp;",MAType:=Sim,Period:=21)","Bar",, "Close", "D",,,,,,"T"),"")</f>
        <v>0</v>
      </c>
      <c r="Q502" s="7">
        <f xml:space="preserve"> RTD("cqg.rtd",,"StudyData", $A502, "MA", "InputChoice=Close,MAType=Sim,Period=21", "MA","D",,"all",,,,"T")</f>
        <v>95.423333333299993</v>
      </c>
      <c r="R502" s="1">
        <f xml:space="preserve"> RTD("cqg.rtd",,"StudyData",$A502, "StdDev", "InputChoice=Close,Period1=21", "STDDEV","D",,"all",,,,"T")</f>
        <v>3.2838600012999999</v>
      </c>
      <c r="S502" s="1">
        <f t="shared" si="7"/>
        <v>-1.3348112683137321</v>
      </c>
    </row>
    <row r="503" spans="1:19" x14ac:dyDescent="0.3">
      <c r="A503" t="s">
        <v>516</v>
      </c>
      <c r="B503" t="str">
        <f>PROPER(RTD("cqg.rtd", ,"ContractData",A503, "LongDescription",, "T"))</f>
        <v>Zebra Technologies</v>
      </c>
      <c r="C503" s="1">
        <f>RTD("cqg.rtd", ,"ContractData",A503, "LastTrade",, "T")</f>
        <v>370.04</v>
      </c>
      <c r="D503" s="1">
        <f>RTD("cqg.rtd", ,"ContractData",A503, "NetLastTrade",, "T")</f>
        <v>0</v>
      </c>
      <c r="E503" s="3" t="str">
        <f>IFERROR(RTD("cqg.rtd", ,"ContractData",A503, "PerCentNetLastTrade",, "T")/100,"")</f>
        <v/>
      </c>
      <c r="F503" s="3" t="str">
        <v/>
      </c>
      <c r="G503" s="1" t="str">
        <f>RTD("cqg.rtd", ,"ContractData",A503, "Open",, "T")</f>
        <v/>
      </c>
      <c r="H503" s="1" t="str">
        <f>RTD("cqg.rtd", ,"ContractData",A503, "High",, "T")</f>
        <v/>
      </c>
      <c r="I503" s="1" t="str">
        <f>RTD("cqg.rtd", ,"ContractData",A503, "Low",, "T")</f>
        <v/>
      </c>
      <c r="J503" s="3" t="str">
        <f>IFERROR(RTD("cqg.rtd",,"StudyData",A503, "PCB","BaseType=Index,Index=1", "Close", "W","0","all",,,,"T")/100,"")</f>
        <v/>
      </c>
      <c r="K503" s="3">
        <f>IFERROR(RTD("cqg.rtd",,"StudyData",A503, "PCB","BaseType=Index,Index=1", "Close", "M","0","all",,,,"T")/100,"")</f>
        <v>4.6641210578418919E-2</v>
      </c>
      <c r="L503" s="3">
        <f>IFERROR(RTD("cqg.rtd",,"StudyData",A503, "PCB","BaseType=Index,Index=1", "Close", "Q","0","all",,,,"T")/100,"")</f>
        <v>0.40560662462964381</v>
      </c>
      <c r="M503" s="3">
        <f>IFERROR(RTD("cqg.rtd",,"StudyData",A503, "PCB","BaseType=Index,Index=1", "Close", "A","0","all",,,,"T")/100,"")</f>
        <v>0.52392718886417944</v>
      </c>
      <c r="N503" s="5">
        <f>RTD("cqg.rtd", ,"ContractData",A503, "T_CVol",, "T")</f>
        <v>258.20701700000001</v>
      </c>
      <c r="O503" s="4">
        <f xml:space="preserve"> IFERROR(N503/RTD("cqg.rtd",,"StudyData", $A503, "MA", "InputChoice=Vol,MAType=Sim,Period=21", "MA","D","-1","all",,,,"T"),"")</f>
        <v>4.5508668122038403E-4</v>
      </c>
      <c r="P503" s="6">
        <f>IFERROR(D503/RTD("cqg.rtd",,"StudyData","ATR("&amp;A503&amp;",MAType:=Sim,Period:=21)","Bar",, "Close", "D",,,,,,"T"),"")</f>
        <v>0</v>
      </c>
      <c r="Q503" s="7">
        <f xml:space="preserve"> RTD("cqg.rtd",,"StudyData", $A503, "MA", "InputChoice=Close,MAType=Sim,Period=21", "MA","D",,"all",,,,"T")</f>
        <v>354.07666666670002</v>
      </c>
      <c r="R503" s="1">
        <f xml:space="preserve"> RTD("cqg.rtd",,"StudyData",$A503, "StdDev", "InputChoice=Close,Period1=21", "STDDEV","D",,"all",,,,"T")</f>
        <v>9.2389044565000003</v>
      </c>
      <c r="S503" s="1">
        <f t="shared" si="7"/>
        <v>1.7278383393248591</v>
      </c>
    </row>
    <row r="504" spans="1:19" x14ac:dyDescent="0.3">
      <c r="A504" t="s">
        <v>517</v>
      </c>
      <c r="B504" t="str">
        <f>PROPER(RTD("cqg.rtd", ,"ContractData",A504, "LongDescription",, "T"))</f>
        <v>Zoetis Inc</v>
      </c>
      <c r="C504" s="1">
        <f>RTD("cqg.rtd", ,"ContractData",A504, "LastTrade",, "T")</f>
        <v>71.05</v>
      </c>
      <c r="D504" s="1">
        <f>RTD("cqg.rtd", ,"ContractData",A504, "NetLastTrade",, "T")</f>
        <v>0</v>
      </c>
      <c r="E504" s="3" t="str">
        <f>IFERROR(RTD("cqg.rtd", ,"ContractData",A504, "PerCentNetLastTrade",, "T")/100,"")</f>
        <v/>
      </c>
      <c r="F504" s="3" t="str">
        <v/>
      </c>
      <c r="G504" s="1" t="str">
        <f>RTD("cqg.rtd", ,"ContractData",A504, "Open",, "T")</f>
        <v/>
      </c>
      <c r="H504" s="1" t="str">
        <f>RTD("cqg.rtd", ,"ContractData",A504, "High",, "T")</f>
        <v/>
      </c>
      <c r="I504" s="1" t="str">
        <f>RTD("cqg.rtd", ,"ContractData",A504, "Low",, "T")</f>
        <v/>
      </c>
      <c r="J504" s="3" t="str">
        <f>IFERROR(RTD("cqg.rtd",,"StudyData",A504, "PCB","BaseType=Index,Index=1", "Close", "W","0","all",,,,"T")/100,"")</f>
        <v/>
      </c>
      <c r="K504" s="3">
        <f>IFERROR(RTD("cqg.rtd",,"StudyData",A504, "PCB","BaseType=Index,Index=1", "Close", "M","0","all",,,,"T")/100,"")</f>
        <v>-7.8469520103761486E-2</v>
      </c>
      <c r="L504" s="3">
        <f>IFERROR(RTD("cqg.rtd",,"StudyData",A504, "PCB","BaseType=Index,Index=1", "Close", "Q","0","all",,,,"T")/100,"")</f>
        <v>-1.1271917617589788E-2</v>
      </c>
      <c r="M504" s="3">
        <f>IFERROR(RTD("cqg.rtd",,"StudyData",A504, "PCB","BaseType=Index,Index=1", "Close", "A","0","all",,,,"T")/100,"")</f>
        <v>-0.43530440311556196</v>
      </c>
      <c r="N504" s="5">
        <f>RTD("cqg.rtd", ,"ContractData",A504, "T_CVol",, "T")</f>
        <v>1924.9435860000001</v>
      </c>
      <c r="O504" s="4">
        <f xml:space="preserve"> IFERROR(N504/RTD("cqg.rtd",,"StudyData", $A504, "MA", "InputChoice=Vol,MAType=Sim,Period=21", "MA","D","-1","all",,,,"T"),"")</f>
        <v>4.1381692168001525E-4</v>
      </c>
      <c r="P504" s="6">
        <f>IFERROR(D504/RTD("cqg.rtd",,"StudyData","ATR("&amp;A504&amp;",MAType:=Sim,Period:=21)","Bar",, "Close", "D",,,,,,"T"),"")</f>
        <v>0</v>
      </c>
      <c r="Q504" s="7">
        <f xml:space="preserve"> RTD("cqg.rtd",,"StudyData", $A504, "MA", "InputChoice=Close,MAType=Sim,Period=21", "MA","D",,"all",,,,"T")</f>
        <v>73.588095238099996</v>
      </c>
      <c r="R504" s="1">
        <f xml:space="preserve"> RTD("cqg.rtd",,"StudyData",$A504, "StdDev", "InputChoice=Close,Period1=21", "STDDEV","D",,"all",,,,"T")</f>
        <v>2.1672576902</v>
      </c>
      <c r="S504" s="1">
        <f t="shared" si="7"/>
        <v>-1.1711091161779552</v>
      </c>
    </row>
    <row r="520" spans="1:2" x14ac:dyDescent="0.3">
      <c r="A520" s="8"/>
    </row>
    <row r="521" spans="1:2" x14ac:dyDescent="0.3">
      <c r="A521" s="8"/>
    </row>
    <row r="522" spans="1:2" x14ac:dyDescent="0.3">
      <c r="A522" s="8"/>
    </row>
    <row r="523" spans="1:2" x14ac:dyDescent="0.3">
      <c r="A523" s="10"/>
      <c r="B523" s="10"/>
    </row>
    <row r="524" spans="1:2" x14ac:dyDescent="0.3">
      <c r="A524" s="10"/>
      <c r="B524" s="10"/>
    </row>
    <row r="525" spans="1:2" x14ac:dyDescent="0.3">
      <c r="A525" s="10"/>
      <c r="B525" s="10"/>
    </row>
    <row r="526" spans="1:2" x14ac:dyDescent="0.3">
      <c r="A526" s="10"/>
      <c r="B526" s="10"/>
    </row>
    <row r="527" spans="1:2" x14ac:dyDescent="0.3">
      <c r="A527" s="10"/>
      <c r="B527" s="10"/>
    </row>
    <row r="528" spans="1:2" x14ac:dyDescent="0.3">
      <c r="A528" s="10"/>
      <c r="B528" s="10"/>
    </row>
    <row r="529" spans="1:2" x14ac:dyDescent="0.3">
      <c r="A529" s="10"/>
      <c r="B529" s="10"/>
    </row>
    <row r="530" spans="1:2" x14ac:dyDescent="0.3">
      <c r="A530" s="10"/>
      <c r="B530" s="10"/>
    </row>
    <row r="531" spans="1:2" x14ac:dyDescent="0.3">
      <c r="A531" s="10"/>
      <c r="B531" s="10"/>
    </row>
    <row r="532" spans="1:2" x14ac:dyDescent="0.3">
      <c r="A532" s="10"/>
      <c r="B532" s="10"/>
    </row>
    <row r="533" spans="1:2" x14ac:dyDescent="0.3">
      <c r="A533" s="10"/>
      <c r="B533" s="10"/>
    </row>
    <row r="534" spans="1:2" x14ac:dyDescent="0.3">
      <c r="A534" s="10"/>
      <c r="B534" s="10"/>
    </row>
    <row r="535" spans="1:2" x14ac:dyDescent="0.3">
      <c r="A535" s="10"/>
      <c r="B535" s="10"/>
    </row>
    <row r="536" spans="1:2" x14ac:dyDescent="0.3">
      <c r="A536" s="10"/>
      <c r="B536" s="10"/>
    </row>
    <row r="537" spans="1:2" x14ac:dyDescent="0.3">
      <c r="A537" s="10"/>
      <c r="B537" s="10"/>
    </row>
    <row r="538" spans="1:2" x14ac:dyDescent="0.3">
      <c r="A538" s="10"/>
      <c r="B538" s="10"/>
    </row>
    <row r="539" spans="1:2" x14ac:dyDescent="0.3">
      <c r="A539" s="10"/>
      <c r="B539" s="10"/>
    </row>
    <row r="540" spans="1:2" x14ac:dyDescent="0.3">
      <c r="A540" s="10"/>
      <c r="B540" s="10"/>
    </row>
    <row r="541" spans="1:2" x14ac:dyDescent="0.3">
      <c r="A541" s="10"/>
      <c r="B541" s="10"/>
    </row>
    <row r="542" spans="1:2" x14ac:dyDescent="0.3">
      <c r="A542" s="10"/>
      <c r="B542" s="10"/>
    </row>
    <row r="543" spans="1:2" x14ac:dyDescent="0.3">
      <c r="A543" s="10"/>
      <c r="B543" s="10"/>
    </row>
    <row r="544" spans="1:2" x14ac:dyDescent="0.3">
      <c r="A544" s="10"/>
      <c r="B544" s="10"/>
    </row>
    <row r="545" spans="1:2" x14ac:dyDescent="0.3">
      <c r="A545" s="10"/>
      <c r="B545" s="10"/>
    </row>
    <row r="546" spans="1:2" x14ac:dyDescent="0.3">
      <c r="A546" s="10"/>
      <c r="B546" s="10"/>
    </row>
    <row r="547" spans="1:2" x14ac:dyDescent="0.3">
      <c r="A547" s="10"/>
      <c r="B547" s="10"/>
    </row>
    <row r="548" spans="1:2" x14ac:dyDescent="0.3">
      <c r="A548" s="10"/>
      <c r="B548" s="10"/>
    </row>
    <row r="549" spans="1:2" x14ac:dyDescent="0.3">
      <c r="A549" s="10"/>
      <c r="B549" s="10"/>
    </row>
    <row r="550" spans="1:2" x14ac:dyDescent="0.3">
      <c r="A550" s="10"/>
      <c r="B550" s="10"/>
    </row>
    <row r="551" spans="1:2" x14ac:dyDescent="0.3">
      <c r="A551" s="10"/>
      <c r="B551" s="10"/>
    </row>
    <row r="552" spans="1:2" x14ac:dyDescent="0.3">
      <c r="A552" s="10"/>
      <c r="B552" s="10"/>
    </row>
    <row r="553" spans="1:2" x14ac:dyDescent="0.3">
      <c r="A553" s="10"/>
      <c r="B553" s="10"/>
    </row>
    <row r="554" spans="1:2" x14ac:dyDescent="0.3">
      <c r="A554" s="10"/>
      <c r="B554" s="10"/>
    </row>
    <row r="555" spans="1:2" x14ac:dyDescent="0.3">
      <c r="A555" s="10"/>
      <c r="B555" s="10"/>
    </row>
    <row r="556" spans="1:2" x14ac:dyDescent="0.3">
      <c r="A556" s="10"/>
      <c r="B556" s="10"/>
    </row>
    <row r="557" spans="1:2" x14ac:dyDescent="0.3">
      <c r="A557" s="10"/>
      <c r="B557" s="10"/>
    </row>
    <row r="558" spans="1:2" x14ac:dyDescent="0.3">
      <c r="A558" s="10"/>
      <c r="B558" s="10"/>
    </row>
    <row r="559" spans="1:2" x14ac:dyDescent="0.3">
      <c r="A559" s="10"/>
      <c r="B559" s="10"/>
    </row>
    <row r="560" spans="1:2" x14ac:dyDescent="0.3">
      <c r="A560" s="10"/>
      <c r="B560" s="10"/>
    </row>
    <row r="561" spans="1:2" x14ac:dyDescent="0.3">
      <c r="A561" s="10"/>
      <c r="B561" s="10"/>
    </row>
    <row r="562" spans="1:2" x14ac:dyDescent="0.3">
      <c r="A562" s="10"/>
      <c r="B562" s="10"/>
    </row>
    <row r="563" spans="1:2" x14ac:dyDescent="0.3">
      <c r="A563" s="10"/>
      <c r="B563" s="10"/>
    </row>
    <row r="564" spans="1:2" x14ac:dyDescent="0.3">
      <c r="A564" s="10"/>
      <c r="B564" s="10"/>
    </row>
    <row r="565" spans="1:2" x14ac:dyDescent="0.3">
      <c r="A565" s="10"/>
      <c r="B565" s="10"/>
    </row>
    <row r="566" spans="1:2" x14ac:dyDescent="0.3">
      <c r="A566" s="10"/>
      <c r="B566" s="10"/>
    </row>
    <row r="567" spans="1:2" x14ac:dyDescent="0.3">
      <c r="A567" s="10"/>
      <c r="B567" s="10"/>
    </row>
    <row r="568" spans="1:2" x14ac:dyDescent="0.3">
      <c r="A568" s="10"/>
      <c r="B568" s="10"/>
    </row>
    <row r="569" spans="1:2" x14ac:dyDescent="0.3">
      <c r="A569" s="10"/>
      <c r="B569" s="10"/>
    </row>
    <row r="570" spans="1:2" x14ac:dyDescent="0.3">
      <c r="A570" s="10"/>
      <c r="B570" s="10"/>
    </row>
    <row r="571" spans="1:2" x14ac:dyDescent="0.3">
      <c r="A571" s="10"/>
      <c r="B571" s="10"/>
    </row>
    <row r="572" spans="1:2" x14ac:dyDescent="0.3">
      <c r="A572" s="10"/>
      <c r="B572" s="10"/>
    </row>
    <row r="573" spans="1:2" x14ac:dyDescent="0.3">
      <c r="A573" s="10"/>
      <c r="B573" s="10"/>
    </row>
    <row r="574" spans="1:2" x14ac:dyDescent="0.3">
      <c r="A574" s="10"/>
      <c r="B574" s="10"/>
    </row>
    <row r="575" spans="1:2" x14ac:dyDescent="0.3">
      <c r="A575" s="10"/>
      <c r="B575" s="10"/>
    </row>
    <row r="576" spans="1:2" x14ac:dyDescent="0.3">
      <c r="A576" s="10"/>
      <c r="B576" s="10"/>
    </row>
    <row r="577" spans="1:2" x14ac:dyDescent="0.3">
      <c r="A577" s="10"/>
      <c r="B577" s="10"/>
    </row>
    <row r="578" spans="1:2" x14ac:dyDescent="0.3">
      <c r="A578" s="10"/>
      <c r="B578" s="10"/>
    </row>
    <row r="579" spans="1:2" x14ac:dyDescent="0.3">
      <c r="A579" s="10"/>
      <c r="B579" s="10"/>
    </row>
    <row r="580" spans="1:2" x14ac:dyDescent="0.3">
      <c r="A580" s="10"/>
      <c r="B580" s="10"/>
    </row>
    <row r="581" spans="1:2" x14ac:dyDescent="0.3">
      <c r="A581" s="10"/>
      <c r="B581" s="10"/>
    </row>
    <row r="582" spans="1:2" x14ac:dyDescent="0.3">
      <c r="A582" s="10"/>
      <c r="B582" s="10"/>
    </row>
    <row r="583" spans="1:2" x14ac:dyDescent="0.3">
      <c r="A583" s="10"/>
      <c r="B583" s="10"/>
    </row>
    <row r="584" spans="1:2" x14ac:dyDescent="0.3">
      <c r="A584" s="10"/>
      <c r="B584" s="10"/>
    </row>
    <row r="585" spans="1:2" x14ac:dyDescent="0.3">
      <c r="A585" s="10"/>
      <c r="B585" s="10"/>
    </row>
    <row r="586" spans="1:2" x14ac:dyDescent="0.3">
      <c r="A586" s="10"/>
      <c r="B586" s="10"/>
    </row>
    <row r="587" spans="1:2" x14ac:dyDescent="0.3">
      <c r="A587" s="10"/>
      <c r="B587" s="10"/>
    </row>
    <row r="588" spans="1:2" x14ac:dyDescent="0.3">
      <c r="A588" s="10"/>
      <c r="B588" s="10"/>
    </row>
    <row r="589" spans="1:2" x14ac:dyDescent="0.3">
      <c r="A589" s="10"/>
      <c r="B589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Display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 Hartle</dc:creator>
  <cp:lastModifiedBy>Thom Hartle</cp:lastModifiedBy>
  <dcterms:created xsi:type="dcterms:W3CDTF">2026-09-27T15:08:56Z</dcterms:created>
  <dcterms:modified xsi:type="dcterms:W3CDTF">2026-09-28T12:03:22Z</dcterms:modified>
</cp:coreProperties>
</file>